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884" activeTab="10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 wyd" sheetId="6" r:id="rId6"/>
    <sheet name="zał. nr 4" sheetId="7" r:id="rId7"/>
    <sheet name="zał. nr 5" sheetId="8" r:id="rId8"/>
    <sheet name="zał. nr 6 " sheetId="9" r:id="rId9"/>
    <sheet name="zał. nr 7 " sheetId="10" r:id="rId10"/>
    <sheet name="zał. nr 8 " sheetId="11" r:id="rId11"/>
    <sheet name="Zał. 9" sheetId="12" r:id="rId12"/>
  </sheets>
  <definedNames>
    <definedName name="_xlnm.Print_Area" localSheetId="1">'zał. nr 2'!$A$3:$F$78</definedName>
    <definedName name="_xlnm.Print_Area" localSheetId="2">'zał. nr 2a'!$A$1:$L$78</definedName>
  </definedNames>
  <calcPr fullCalcOnLoad="1"/>
</workbook>
</file>

<file path=xl/comments12.xml><?xml version="1.0" encoding="utf-8"?>
<comments xmlns="http://schemas.openxmlformats.org/spreadsheetml/2006/main">
  <authors>
    <author>UG</author>
  </authors>
  <commentList>
    <comment ref="F6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Urząd Gminy Rościszewo</author>
  </authors>
  <commentList>
    <comment ref="C18" authorId="0">
      <text>
        <r>
          <rPr>
            <b/>
            <sz val="8"/>
            <rFont val="Tahoma"/>
            <family val="2"/>
          </rPr>
          <t>Urząd Gminy Rościszewo: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<sst xmlns="http://schemas.openxmlformats.org/spreadsheetml/2006/main" count="615" uniqueCount="345">
  <si>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</si>
  <si>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</si>
  <si>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</si>
  <si>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</si>
  <si>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</si>
  <si>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Rozdział</t>
  </si>
  <si>
    <t>majątkowe</t>
  </si>
  <si>
    <t>Nazwa działu i rozdziału</t>
  </si>
  <si>
    <t>w tym:</t>
  </si>
  <si>
    <t>Źródło dochodów*</t>
  </si>
  <si>
    <t xml:space="preserve">                                  </t>
  </si>
  <si>
    <t xml:space="preserve">     DOCHODY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</si>
  <si>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</si>
  <si>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</si>
  <si>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</si>
  <si>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</si>
  <si>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</si>
  <si>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</si>
  <si>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</si>
  <si>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</si>
  <si>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</si>
  <si>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Planowane wydatki</t>
  </si>
  <si>
    <t>z tego :</t>
  </si>
  <si>
    <t>Rolnictwo i łowiectwo</t>
  </si>
  <si>
    <t>Izby rolnicze</t>
  </si>
  <si>
    <t>Wytwarzanie i zaopatrywanie w energię elektryczną, gaz i wodę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</si>
  <si>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</si>
  <si>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</si>
  <si>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</si>
  <si>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</si>
  <si>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</si>
  <si>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</si>
  <si>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</si>
  <si>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</si>
  <si>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</si>
  <si>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</si>
  <si>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</si>
  <si>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</si>
  <si>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</si>
  <si>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</si>
  <si>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długu publicznego</t>
  </si>
  <si>
    <t>Obsługa papierów wartościowych, kredytów i pozyczek jednostek samorządu terytorialnego</t>
  </si>
  <si>
    <t>Różne rozliczenia</t>
  </si>
  <si>
    <t>Rezerwy ogólne i celowe</t>
  </si>
  <si>
    <t>Oświata i wychowanie</t>
  </si>
  <si>
    <t>Szkoły podstawowe</t>
  </si>
  <si>
    <t>Odziały przedszkolne w szkołach podstawowych</t>
  </si>
  <si>
    <t>Gimnazja</t>
  </si>
  <si>
    <t>Dowożenie uczniów do szkół</t>
  </si>
  <si>
    <t>Doskształcanie i doskonalenie nauczycieli</t>
  </si>
  <si>
    <t>Ochrona zdrowia</t>
  </si>
  <si>
    <t>Lecznictwo ambulatoryjne</t>
  </si>
  <si>
    <t>Przeciwdziałanie alkoholizmowi</t>
  </si>
  <si>
    <t>Pomoc społeczna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</si>
  <si>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</si>
  <si>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</si>
  <si>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</si>
  <si>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</si>
  <si>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</si>
  <si>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</si>
  <si>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</si>
  <si>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</si>
  <si>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Oczyszczanie miast i wsi</t>
  </si>
  <si>
    <t xml:space="preserve">Oswietlenie ulic, placów i dróg </t>
  </si>
  <si>
    <t>Kultura i ochrona dziedzictwa narodowego</t>
  </si>
  <si>
    <t>Biblioteki</t>
  </si>
  <si>
    <t>Kultura fizyczna i sport</t>
  </si>
  <si>
    <t>Zadania w zakresie kultury fizycznej i sportu</t>
  </si>
  <si>
    <t>WYDATKI OGÓŁEM</t>
  </si>
  <si>
    <t>Ochotnicze straże pożarne</t>
  </si>
  <si>
    <t>Dochody najmu i dzierżawy składników majątkowych Skarbu Państwa, jednostek samorządu terytorialnego lub innych jednostek zaliczanych do sektora finansów publicznych oraz innych umów o podobnym charakterze</t>
  </si>
  <si>
    <t>Wpływy z usług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</si>
  <si>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</si>
  <si>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</si>
  <si>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Podatek od nieruchomości</t>
  </si>
  <si>
    <t>Podatek rolny</t>
  </si>
  <si>
    <t>Podatek leśny</t>
  </si>
  <si>
    <t xml:space="preserve">Podatek od czynności cywilnoprawnych </t>
  </si>
  <si>
    <t>Podatek od środków transportowych</t>
  </si>
  <si>
    <t>Podatek od spadków i darowizn</t>
  </si>
  <si>
    <t>Wpływy z opłaty targowej</t>
  </si>
  <si>
    <t>Odsetki od nieterminowych wpłat z tytułu podatków i opłat</t>
  </si>
  <si>
    <t>Wpływy z opłaty skarbowej</t>
  </si>
  <si>
    <t>Wpływy z opłaty za zezwolenia na sprzedaż alkoholu</t>
  </si>
  <si>
    <t>Podatek dochodowy od osób fizycznych</t>
  </si>
  <si>
    <t>Subwencje ogólne z budżetu państwa</t>
  </si>
  <si>
    <t>Dotacje celowe otrzymane z budżetu państwa na realizację własnych zadań bieżących gmin (związków gmin)</t>
  </si>
  <si>
    <t>DOCHODY OGÓŁEM</t>
  </si>
  <si>
    <t>010</t>
  </si>
  <si>
    <t>01010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</si>
  <si>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</si>
  <si>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</si>
  <si>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I.</t>
  </si>
  <si>
    <t>DOCHODY</t>
  </si>
  <si>
    <t>Dochody od osób prawnych, od osób fizycznych, i od innych jednostek nieposiadających osobowości prawnej oraz wydatki związane z ich poborem</t>
  </si>
  <si>
    <t>Wpływy z innych opłat stanowiących dochody jst na podstawie ustaw</t>
  </si>
  <si>
    <t>II.</t>
  </si>
  <si>
    <t>WYDATKI</t>
  </si>
  <si>
    <t>Ochrona Zdrowia</t>
  </si>
  <si>
    <t>Wydatki na realizację zadań określonych w gminnym programie przeciwdziałania narkomanii</t>
  </si>
  <si>
    <t>Ochrona  Zdrowia</t>
  </si>
  <si>
    <t>Zwalczanie narkomanii</t>
  </si>
  <si>
    <t>Nazwa instytucji</t>
  </si>
  <si>
    <t>Kwota dotacji</t>
  </si>
  <si>
    <t>Gminna Biblioteka Publiczna w Rościszewie</t>
  </si>
  <si>
    <t>Wydatki</t>
  </si>
  <si>
    <t>z tego:</t>
  </si>
  <si>
    <t>Program Rozwoju Obszarów Wiejskich na lata 2007 - 2013  Działanie: "Odnowa i Rozwój Wsi";  Nazwa projektu: " Rewaloryzacja i adaptacja zabytkowego założenia dworsko - parkowego w Rościszewie"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</si>
  <si>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</si>
  <si>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</si>
  <si>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</si>
  <si>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</si>
  <si>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</si>
  <si>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</si>
  <si>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</si>
  <si>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</si>
  <si>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</si>
  <si>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Urzędy gmin</t>
  </si>
  <si>
    <t>Swiadczenia rodzinne, świadczenia z funduszu alimentacyjnego oraz składki na ubezpieczenia emerytalne i rentowe z ubezpieczenia społecznego</t>
  </si>
  <si>
    <t>Ogółem wydatki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</si>
  <si>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</si>
  <si>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</si>
  <si>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</si>
  <si>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</si>
  <si>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</si>
  <si>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</si>
  <si>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</si>
  <si>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</si>
  <si>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</si>
  <si>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</si>
  <si>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</si>
  <si>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</si>
  <si>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</si>
  <si>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</si>
  <si>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</si>
  <si>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</si>
  <si>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</si>
  <si>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</si>
  <si>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</si>
  <si>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</si>
  <si>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</si>
  <si>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</si>
  <si>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</si>
  <si>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</si>
  <si>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</si>
  <si>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</si>
  <si>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</si>
  <si>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</si>
  <si>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</si>
  <si>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</si>
  <si>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</si>
  <si>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</si>
  <si>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</si>
  <si>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</si>
  <si>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</si>
  <si>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</si>
  <si>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</si>
  <si>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</si>
  <si>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</si>
  <si>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</si>
  <si>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</si>
  <si>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Przetwórstwo przemysłowe</t>
  </si>
  <si>
    <t>15011</t>
  </si>
  <si>
    <t>Rozwój przedsiębiorczości</t>
  </si>
  <si>
    <t>Dochody i wydatki związane z realizacją zadań z zakresu administracji rządowej i innych zleconych odrębnymi ustawami</t>
  </si>
  <si>
    <t>Nazwa zadania</t>
  </si>
  <si>
    <t>Jednostki sektora finansów publicznych</t>
  </si>
  <si>
    <t>Nazwa jednostki</t>
  </si>
  <si>
    <t>Urząd Marszałkowski Województwa Mazowieckiego</t>
  </si>
  <si>
    <t>Jednostki spoza sektora finansów publicznych</t>
  </si>
  <si>
    <t>Upowszechnienie kultury fizycznej wśród dzieci i młodzieży Gminy Rościszewo w wieku szkolnym</t>
  </si>
  <si>
    <t>Rozwój Przedsiębiorczości</t>
  </si>
  <si>
    <t>Budowa boiska sportowego w miejscowości Rzeszotary Zawady</t>
  </si>
  <si>
    <t>Zasiłki stałe</t>
  </si>
  <si>
    <t xml:space="preserve">       Załącznik nr 7 nr 178/XXXVII/10 z dnia 12.05.2010 r. do uchwały budżetowej</t>
  </si>
  <si>
    <t xml:space="preserve">Środki na dofinansowanie własnych inwestycji gmin (związków gmin), powiatów (związków powiatów), samorządów województw, pozyskane z innych źródeł 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</si>
  <si>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</si>
  <si>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</si>
  <si>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Wpływy z opłaty eksploatacyjnej</t>
  </si>
  <si>
    <t>Podatek dochodowy od osób prawnych</t>
  </si>
  <si>
    <t>01030</t>
  </si>
  <si>
    <t>Rady gmin</t>
  </si>
  <si>
    <t>Obsługa papierów wartościowych, kredytów i pożyczek jednostek samorządu terytorialnego</t>
  </si>
  <si>
    <t>Oddziały przedszkolne w szkołach podstawowych</t>
  </si>
  <si>
    <t>Przeciwdziałanie alkholizmowi</t>
  </si>
  <si>
    <t>Oświetlenie ulic, placów i dróg</t>
  </si>
  <si>
    <r>
      <t xml:space="preserve">                                          </t>
    </r>
    <r>
      <rPr>
        <b/>
        <sz val="12"/>
        <rFont val="Arial"/>
        <family val="2"/>
      </rPr>
      <t>WYDATKI</t>
    </r>
  </si>
  <si>
    <t>Wpływy z tutułu odpałatnego nabycia prawa własności oraz prawa użytkowania wieczystego nieruchomosci</t>
  </si>
  <si>
    <t>Dochody jednostek samorzadu terytorialnego związane z realizacjas zadań z zakresu administracji rzadowej oraz innych zadań zleconych ustawami</t>
  </si>
  <si>
    <t>Dotacje celowe w ramach programów finansowychz udziałem środków europejskich oraz środków o których mowe w art.5 ust.1 pkt.3 oraz ust.3 pkt 5 i 6 ustawy, lub płatnosci w ramach budżetu środkowo europejskich</t>
  </si>
  <si>
    <t>Drogi publiczne powiatowe</t>
  </si>
  <si>
    <t>Domy, ośrodki kultury, swietlice</t>
  </si>
  <si>
    <t>60014</t>
  </si>
  <si>
    <t>Dotacje celowe otrzymane z budżetu państwa na realizację zadań bieżących z zakresu administracji rządowej oraz innych zadań zleconych gminie (związkom gmin ustawami)</t>
  </si>
  <si>
    <t>Dochody
ogółem</t>
  </si>
  <si>
    <t>Kwota (w zł.)</t>
  </si>
  <si>
    <t>Starostwo powiatowe w Sierpcu</t>
  </si>
  <si>
    <t xml:space="preserve">Dostarczanie wody </t>
  </si>
  <si>
    <t>Domy i ośrodki kultury, świetlice i kluby</t>
  </si>
  <si>
    <t>Wpływy z opłaty produktowej</t>
  </si>
  <si>
    <t xml:space="preserve">Kultura fizyczna </t>
  </si>
  <si>
    <t>Domy i ośrodki kultury,świetlice i kluby</t>
  </si>
  <si>
    <t>Infrastruktura wodociągowa i sanitacyjna wsi</t>
  </si>
  <si>
    <t xml:space="preserve">Zasiłki stałe </t>
  </si>
  <si>
    <t>Pozostałe zadania w zakresie polityki społecznej</t>
  </si>
  <si>
    <t>Gospodarka odpadami</t>
  </si>
  <si>
    <t>Dokształcanie i doskonalenie zawodowe nauczycieli</t>
  </si>
  <si>
    <t>Dotacje celowe w ramach programów finansowych z udziałem środków europejskich oraz środków o których mowe w art.5 ust.1 pkt.3 oraz ust.3 pkt 5 i 6 ustawy, lub płatnosci w ramach budżetu środków europejskich</t>
  </si>
  <si>
    <t>Kwota 2013 r</t>
  </si>
  <si>
    <t>Źródło dochodów</t>
  </si>
  <si>
    <t>Nazwa rozdziału</t>
  </si>
  <si>
    <t>Wydatki
ogółem</t>
  </si>
  <si>
    <t>Urzedy naczelnych organów władzy państwowej,kontroli i ochrony prawa oraz sadownictwa</t>
  </si>
  <si>
    <t>Świadczenia rodzinne, swiadczenia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</si>
  <si>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……..</t>
  </si>
  <si>
    <t xml:space="preserve">Ogółem wydatki </t>
  </si>
  <si>
    <t>Nazwa sołectwa lub innej jednostki pomocniczej</t>
  </si>
  <si>
    <t>w tym</t>
  </si>
  <si>
    <t>Kownatka</t>
  </si>
  <si>
    <t>Komorowo</t>
  </si>
  <si>
    <t>Polik</t>
  </si>
  <si>
    <t>Nowe Rościszewo</t>
  </si>
  <si>
    <t>Rościszewo</t>
  </si>
  <si>
    <t>Babiec Rżały</t>
  </si>
  <si>
    <t>Łukomie</t>
  </si>
  <si>
    <t>Września</t>
  </si>
  <si>
    <t>Ostrów</t>
  </si>
  <si>
    <t>Lipniki</t>
  </si>
  <si>
    <t>Babiec Piaseczny</t>
  </si>
  <si>
    <t>Zamość</t>
  </si>
  <si>
    <t>Rumunki Chwały</t>
  </si>
  <si>
    <t>Rzeszotary - Chwały</t>
  </si>
  <si>
    <t>Topiąca</t>
  </si>
  <si>
    <t>Łukomie - Kolonia</t>
  </si>
  <si>
    <t>Bryski</t>
  </si>
  <si>
    <t>Kuski</t>
  </si>
  <si>
    <t>Stopin</t>
  </si>
  <si>
    <t>Pianki</t>
  </si>
  <si>
    <t>Nowy Zamość</t>
  </si>
  <si>
    <t>Borowo</t>
  </si>
  <si>
    <t>Śniedzanowo</t>
  </si>
  <si>
    <t>OGÓŁEM</t>
  </si>
  <si>
    <t>Wydatki na 2014 rok obejmujące zadania jednostek pomocnicznych gminy, w tym realizowane w ramach funduszu sołeckiego</t>
  </si>
  <si>
    <t>Nazwa zadania, przedsięwziecia</t>
  </si>
  <si>
    <t>Łączne wydatki</t>
  </si>
  <si>
    <t xml:space="preserve">1. </t>
  </si>
  <si>
    <t>X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</si>
  <si>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</si>
  <si>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</si>
  <si>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</si>
  <si>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</si>
  <si>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</si>
  <si>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</si>
  <si>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</si>
  <si>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</si>
  <si>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10.</t>
  </si>
  <si>
    <t>11.</t>
  </si>
  <si>
    <t>Rrzeszotary - Zawady</t>
  </si>
  <si>
    <t>12.</t>
  </si>
  <si>
    <t>13.</t>
  </si>
  <si>
    <t>14.</t>
  </si>
  <si>
    <t>15.</t>
  </si>
  <si>
    <t xml:space="preserve">16. </t>
  </si>
  <si>
    <t>Rzeszotary - Górtaty</t>
  </si>
  <si>
    <t xml:space="preserve">17. </t>
  </si>
  <si>
    <t xml:space="preserve">18. </t>
  </si>
  <si>
    <t>19.</t>
  </si>
  <si>
    <t>Łukomie - Kolonia`</t>
  </si>
  <si>
    <t>20.</t>
  </si>
  <si>
    <t xml:space="preserve">21. </t>
  </si>
  <si>
    <t>22.</t>
  </si>
  <si>
    <t>23.</t>
  </si>
  <si>
    <t>Rzeszotary - Stara Wieś</t>
  </si>
  <si>
    <t xml:space="preserve">Rzeszotary - Stara Wieś </t>
  </si>
  <si>
    <t>24.</t>
  </si>
  <si>
    <t>Rzeszotary- Pszczele</t>
  </si>
  <si>
    <t>Rzezotary - Pszczele</t>
  </si>
  <si>
    <t>25.</t>
  </si>
  <si>
    <t xml:space="preserve">26. </t>
  </si>
  <si>
    <t xml:space="preserve">Puszcza </t>
  </si>
  <si>
    <t xml:space="preserve">27. </t>
  </si>
  <si>
    <t xml:space="preserve">28. </t>
  </si>
  <si>
    <t xml:space="preserve">29. </t>
  </si>
  <si>
    <t>Planowane dochody na 2014 r</t>
  </si>
  <si>
    <t>Planowane wydatki na 2014 r</t>
  </si>
  <si>
    <t>Inne formy wychowania przedszkolnego</t>
  </si>
  <si>
    <t>Rodziny zastępcze</t>
  </si>
  <si>
    <t>Wspieranie rodziny</t>
  </si>
  <si>
    <t>Składki na ubezpieczenia zdrowotne opłacane za osoby pobierające niektóre świadczenia z pomocy społecznej,…..</t>
  </si>
  <si>
    <t>Urzady Wojewódzkie</t>
  </si>
  <si>
    <t>Wpływy z innych lokalnych opłat pobieranych przez jednostki samorzadu terytorialnego na podstawie odrębnych ustaw</t>
  </si>
  <si>
    <t>Przychody i rozchody budżetu w 2014 r.</t>
  </si>
  <si>
    <t>Dotacje podmiotowe w 2014 r.</t>
  </si>
  <si>
    <t>Dotacje celowe dla podmiotów zaliczanych i niezaliczanych do sektora finansów publicznych w 2014 r.</t>
  </si>
  <si>
    <t>Zakup żwiru i kostki na remont dróg gminnych w m. Kownatka</t>
  </si>
  <si>
    <t>Wyposażenie placu zabaw dla dzieci w m. Kownatka</t>
  </si>
  <si>
    <t>Zakup żwiru na remont dróg gminnych w m. Komorowo</t>
  </si>
  <si>
    <t>Zakup żwiru na remont dróg gminnych w m. Polik</t>
  </si>
  <si>
    <t>Doposażenie remizy OSP będącej własności gminy przez zakup niezbędnego wyposażenia w m. Polik</t>
  </si>
  <si>
    <t>Zakup żwiru na remont dróg gminnych w m. Nowe Rościszewo</t>
  </si>
  <si>
    <t>Wykonanie projektu zagospodarowania terenu przy zbiorniku wodnym na ul. Żeromskiego w m. Rościszewo</t>
  </si>
  <si>
    <t>Zakup żwiru na remont dróg gminnych w m. Babiec Rżały</t>
  </si>
  <si>
    <t>Wykonanie oświetlenia drogi gminnej w m. Łukomie</t>
  </si>
  <si>
    <t>Zakup żwiru na remont dróg gminnych w m. Września</t>
  </si>
  <si>
    <t>Zakup materiałów dla remontu strażnicy OSP będącej własności gminy w m. Września</t>
  </si>
  <si>
    <t>Zakup żwiru na remont dróg gminnych w m. Ostrów</t>
  </si>
  <si>
    <t>Zakup materiałów dla remontu remizy strażackiej będącej własnością gminy  w m. Lipniki</t>
  </si>
  <si>
    <t>Urządzenie i wyposażenie placu zabaw dla dzieci w m. Lipniki</t>
  </si>
  <si>
    <t>Zakup żwiru na remont dróg gminnych w m. Rzeszotary - Zawady</t>
  </si>
  <si>
    <t>Zakup żwiru na remont dróg gminnych w m. Babiec Piaseczny</t>
  </si>
  <si>
    <t>Zakup żwiru na remont dróg gminnychw m. Babiec Więczanki</t>
  </si>
  <si>
    <t>Babiec Więczanki</t>
  </si>
  <si>
    <t>Zakup żwiru na remont dróg gminnych w m. Zamość</t>
  </si>
  <si>
    <t>Zakup żwiru na remont dróg gminnych w m. Rumunki Chwały</t>
  </si>
  <si>
    <t>Zakup żwiru na remont dróg gminnych w m. Rzeszotary - Górtaty</t>
  </si>
  <si>
    <t>Zakup żwiru na remont dróg gminnych w m. Topiąca</t>
  </si>
  <si>
    <t>Zakup żwiru na remont dróg gminnych w m. Łukomie - Kolonia</t>
  </si>
  <si>
    <t>Zakup materiałów do remontu przystanku autobusowego w m. Łukomie - Kolonia</t>
  </si>
  <si>
    <t>Zakup żwiru na remont dróg gminnych w m. Bryski</t>
  </si>
  <si>
    <t>Zakup żwiru na remont dróg gminnych w m. Kuski</t>
  </si>
  <si>
    <t>Zakup materiałów do remontu remizy OSP będącej własnością gminy w m. Kuski</t>
  </si>
  <si>
    <t xml:space="preserve">Zakup materiałów do remontu świetlicy będącej własnością gminy w m. Stopin </t>
  </si>
  <si>
    <t>Wykonanie projektu drogi w m. Rzeszotary - Stara Wieś</t>
  </si>
  <si>
    <t>Zagospodarowanie placu rekreacyjnego w m. Rzeszotary - Pszczele</t>
  </si>
  <si>
    <t>Zakup żwiru na drogi gminnej w m. Rzeszotary - Pszczele</t>
  </si>
  <si>
    <t>Zakup żwiru na remont drog gminnych w m. Pianki</t>
  </si>
  <si>
    <t>Wykonanie projektu przebudowy drogi gminnej w m. Pianki</t>
  </si>
  <si>
    <t>Zakup żwiru na remont dróg gminnych w m. Puszcza</t>
  </si>
  <si>
    <t>Zakup żwiru na remont drogi gminnej w m. Nowy Zamość</t>
  </si>
  <si>
    <t>Zakup materiałów na remont świetlicy będącej własnością gminy w m. Borowo</t>
  </si>
  <si>
    <t>Zakup żwiru na remont dróg gminnych w m. Śniedzanowo</t>
  </si>
  <si>
    <t>Zakup kostki na chodnik przed remizą OSP będącej własnością gminy w m. Rzeszotary - Stara Wieś</t>
  </si>
  <si>
    <t>Zakup kostki na chodnik przed remizą OSP będącej własnością gminy w m. Rzeszotary - Chwały</t>
  </si>
  <si>
    <t xml:space="preserve">Modernizacja oświetlenia ulicznego drogi gminnej w m. Puszcza </t>
  </si>
  <si>
    <t xml:space="preserve">Załącznik nr 2 do Uchwały Budżetowej na 2014 rok        nr 182/XXXIII/13 z dnia 30 grudnia 2013 r.               </t>
  </si>
  <si>
    <t>Załącznik nr 1 do Uchwały Budżetowej na rok 2014 nr 182/XXXIII/13 z dnia  30.12.2013 r.</t>
  </si>
  <si>
    <t>Załącznik nr 2a do Uchwały Budżetowej na 2014 rok nr 182/XXXIII/13 z dnia 30.12.2013r</t>
  </si>
  <si>
    <t>Załacznik nr 2b do Uchwały Budżetowej na 2014 rok                      nr 182/XXXIII/13 z dnia 30 grudnia 2013 r.</t>
  </si>
  <si>
    <t xml:space="preserve">Załącznik nr 3 do Uchwały Budzetowej na 2014 rok                                            nr 182/XXXIII/13  z dnia 30 grudnia 2013 r.                   </t>
  </si>
  <si>
    <t>Załącznik nr 4 do Uchwały Budżetowej na 2014 rok nr 182/XXXIII/13 z dnia 30.12.2013r</t>
  </si>
  <si>
    <t xml:space="preserve">Załącznik nr  5                       do Uchwały Budżetowej na 2014 rok                              nr 182/XXXIII/13 z dnia               30 grudnia 2013 r.         </t>
  </si>
  <si>
    <t xml:space="preserve">Załącznik nr 6                       do Uchwały Budżetowej na 2014 rok                            nr 182/XXXIII/13 z dnia               30 grudnia 2013 r.  </t>
  </si>
  <si>
    <t>Załacznik nr 7                          do Uchwały Budżetowej               na 2014 rok                                  nr 182/XXXIII/13 z dnia                   30 grudnia 2013 r.</t>
  </si>
  <si>
    <t>Załącznik nr 8                                       do Uchwały Budżetowej na 2014 roku                      nr 182/XXXIII/13 z dnia              30 grudnia 2013 r.</t>
  </si>
  <si>
    <t>Załącznik nr 9 do uchwały budżetowej na rok 2014 nr 182/XXXIII/13 z dnia 30.12.2013r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</si>
</sst>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00\-000"/>
    <numFmt numFmtId="172" formatCode="#,##0.00000"/>
    <numFmt numFmtId="173" formatCode="#,##0.0"/>
    <numFmt numFmtId="174" formatCode="0\10"/>
    <numFmt numFmtId="175" formatCode="#,##0.00\ _z_ł"/>
    <numFmt numFmtId="176" formatCode="#,##0.00\ &quot;zł&quot;"/>
    <numFmt numFmtId="177" formatCode="#,##0.00_ ;\-#,##0.00\ "/>
  </numFmts>
  <fonts count="7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14"/>
      <name val="Arial CE"/>
      <family val="2"/>
    </font>
    <font>
      <sz val="5"/>
      <name val="Arial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62" fillId="26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3" fillId="0" borderId="0" xfId="52">
      <alignment/>
      <protection/>
    </xf>
    <xf numFmtId="0" fontId="3" fillId="0" borderId="0" xfId="52" applyAlignment="1">
      <alignment vertical="center"/>
      <protection/>
    </xf>
    <xf numFmtId="0" fontId="12" fillId="0" borderId="0" xfId="52" applyFont="1" applyAlignment="1">
      <alignment horizontal="right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52" applyFont="1">
      <alignment/>
      <protection/>
    </xf>
    <xf numFmtId="0" fontId="10" fillId="0" borderId="10" xfId="0" applyFont="1" applyBorder="1" applyAlignment="1">
      <alignment vertical="center"/>
    </xf>
    <xf numFmtId="16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vertical="top" wrapText="1"/>
    </xf>
    <xf numFmtId="0" fontId="14" fillId="33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75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3" fillId="0" borderId="10" xfId="0" applyNumberFormat="1" applyFont="1" applyBorder="1" applyAlignment="1">
      <alignment/>
    </xf>
    <xf numFmtId="175" fontId="0" fillId="0" borderId="10" xfId="0" applyNumberFormat="1" applyBorder="1" applyAlignment="1">
      <alignment wrapText="1"/>
    </xf>
    <xf numFmtId="175" fontId="0" fillId="0" borderId="10" xfId="0" applyNumberFormat="1" applyBorder="1" applyAlignment="1">
      <alignment horizontal="right" wrapText="1"/>
    </xf>
    <xf numFmtId="175" fontId="1" fillId="32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75" fontId="1" fillId="32" borderId="10" xfId="0" applyNumberFormat="1" applyFont="1" applyFill="1" applyBorder="1" applyAlignment="1">
      <alignment vertical="top" wrapText="1"/>
    </xf>
    <xf numFmtId="175" fontId="0" fillId="0" borderId="10" xfId="0" applyNumberFormat="1" applyFont="1" applyBorder="1" applyAlignment="1">
      <alignment vertical="top" wrapText="1"/>
    </xf>
    <xf numFmtId="175" fontId="1" fillId="33" borderId="10" xfId="0" applyNumberFormat="1" applyFont="1" applyFill="1" applyBorder="1" applyAlignment="1">
      <alignment horizontal="right" vertical="center" wrapText="1"/>
    </xf>
    <xf numFmtId="0" fontId="1" fillId="32" borderId="10" xfId="0" applyNumberFormat="1" applyFont="1" applyFill="1" applyBorder="1" applyAlignment="1">
      <alignment vertical="center" wrapText="1"/>
    </xf>
    <xf numFmtId="175" fontId="12" fillId="0" borderId="10" xfId="0" applyNumberFormat="1" applyFont="1" applyBorder="1" applyAlignment="1">
      <alignment horizontal="right" vertical="center"/>
    </xf>
    <xf numFmtId="175" fontId="12" fillId="0" borderId="10" xfId="0" applyNumberFormat="1" applyFont="1" applyBorder="1" applyAlignment="1">
      <alignment vertical="center"/>
    </xf>
    <xf numFmtId="175" fontId="12" fillId="0" borderId="10" xfId="0" applyNumberFormat="1" applyFont="1" applyBorder="1" applyAlignment="1">
      <alignment horizontal="right" vertical="center"/>
    </xf>
    <xf numFmtId="175" fontId="12" fillId="0" borderId="10" xfId="0" applyNumberFormat="1" applyFont="1" applyBorder="1" applyAlignment="1">
      <alignment vertical="center"/>
    </xf>
    <xf numFmtId="175" fontId="12" fillId="0" borderId="16" xfId="0" applyNumberFormat="1" applyFont="1" applyBorder="1" applyAlignment="1">
      <alignment vertical="center"/>
    </xf>
    <xf numFmtId="175" fontId="12" fillId="0" borderId="17" xfId="0" applyNumberFormat="1" applyFont="1" applyBorder="1" applyAlignment="1">
      <alignment vertical="center"/>
    </xf>
    <xf numFmtId="175" fontId="12" fillId="0" borderId="16" xfId="0" applyNumberFormat="1" applyFont="1" applyBorder="1" applyAlignment="1">
      <alignment vertical="center"/>
    </xf>
    <xf numFmtId="175" fontId="22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1" fillId="32" borderId="14" xfId="0" applyNumberFormat="1" applyFont="1" applyFill="1" applyBorder="1" applyAlignment="1">
      <alignment vertical="center" wrapText="1"/>
    </xf>
    <xf numFmtId="175" fontId="1" fillId="32" borderId="11" xfId="0" applyNumberFormat="1" applyFont="1" applyFill="1" applyBorder="1" applyAlignment="1">
      <alignment vertical="center" wrapText="1"/>
    </xf>
    <xf numFmtId="175" fontId="0" fillId="0" borderId="10" xfId="0" applyNumberFormat="1" applyBorder="1" applyAlignment="1">
      <alignment vertical="center" wrapText="1"/>
    </xf>
    <xf numFmtId="175" fontId="1" fillId="32" borderId="10" xfId="0" applyNumberFormat="1" applyFont="1" applyFill="1" applyBorder="1" applyAlignment="1">
      <alignment vertical="center" wrapText="1"/>
    </xf>
    <xf numFmtId="175" fontId="0" fillId="0" borderId="17" xfId="0" applyNumberFormat="1" applyBorder="1" applyAlignment="1">
      <alignment vertical="center" wrapText="1"/>
    </xf>
    <xf numFmtId="175" fontId="24" fillId="33" borderId="10" xfId="0" applyNumberFormat="1" applyFont="1" applyFill="1" applyBorder="1" applyAlignment="1">
      <alignment horizontal="right" vertical="center" wrapText="1"/>
    </xf>
    <xf numFmtId="175" fontId="0" fillId="33" borderId="10" xfId="0" applyNumberFormat="1" applyFill="1" applyBorder="1" applyAlignment="1">
      <alignment vertical="center" wrapText="1"/>
    </xf>
    <xf numFmtId="175" fontId="0" fillId="0" borderId="11" xfId="0" applyNumberFormat="1" applyBorder="1" applyAlignment="1">
      <alignment vertical="center" wrapText="1"/>
    </xf>
    <xf numFmtId="0" fontId="1" fillId="32" borderId="17" xfId="0" applyFont="1" applyFill="1" applyBorder="1" applyAlignment="1">
      <alignment vertical="center"/>
    </xf>
    <xf numFmtId="175" fontId="3" fillId="0" borderId="12" xfId="0" applyNumberFormat="1" applyFont="1" applyBorder="1" applyAlignment="1">
      <alignment vertical="center"/>
    </xf>
    <xf numFmtId="175" fontId="3" fillId="0" borderId="13" xfId="0" applyNumberFormat="1" applyFont="1" applyBorder="1" applyAlignment="1">
      <alignment vertical="center"/>
    </xf>
    <xf numFmtId="175" fontId="3" fillId="0" borderId="14" xfId="0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175" fontId="3" fillId="0" borderId="10" xfId="0" applyNumberFormat="1" applyFont="1" applyBorder="1" applyAlignment="1">
      <alignment vertical="center"/>
    </xf>
    <xf numFmtId="175" fontId="3" fillId="0" borderId="10" xfId="52" applyNumberFormat="1" applyFont="1" applyBorder="1">
      <alignment/>
      <protection/>
    </xf>
    <xf numFmtId="0" fontId="3" fillId="0" borderId="10" xfId="52" applyFont="1" applyBorder="1" applyAlignment="1">
      <alignment wrapText="1"/>
      <protection/>
    </xf>
    <xf numFmtId="175" fontId="5" fillId="32" borderId="10" xfId="52" applyNumberFormat="1" applyFont="1" applyFill="1" applyBorder="1" applyAlignment="1">
      <alignment vertical="center"/>
      <protection/>
    </xf>
    <xf numFmtId="175" fontId="1" fillId="32" borderId="10" xfId="0" applyNumberFormat="1" applyFont="1" applyFill="1" applyBorder="1" applyAlignment="1">
      <alignment horizontal="right" vertical="top" wrapText="1"/>
    </xf>
    <xf numFmtId="175" fontId="0" fillId="0" borderId="10" xfId="0" applyNumberFormat="1" applyFont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175" fontId="1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vertical="top" wrapText="1"/>
    </xf>
    <xf numFmtId="175" fontId="0" fillId="34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/>
    </xf>
    <xf numFmtId="4" fontId="5" fillId="32" borderId="10" xfId="52" applyNumberFormat="1" applyFont="1" applyFill="1" applyBorder="1" applyAlignment="1">
      <alignment vertical="center"/>
      <protection/>
    </xf>
    <xf numFmtId="175" fontId="3" fillId="0" borderId="10" xfId="52" applyNumberFormat="1" applyFont="1" applyBorder="1" applyAlignment="1">
      <alignment horizontal="right"/>
      <protection/>
    </xf>
    <xf numFmtId="0" fontId="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 applyProtection="1">
      <alignment vertical="center" wrapText="1" shrinkToFit="1"/>
      <protection/>
    </xf>
    <xf numFmtId="175" fontId="0" fillId="0" borderId="11" xfId="0" applyNumberFormat="1" applyBorder="1" applyAlignment="1">
      <alignment horizontal="right" wrapText="1"/>
    </xf>
    <xf numFmtId="175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 wrapText="1"/>
    </xf>
    <xf numFmtId="175" fontId="0" fillId="0" borderId="17" xfId="0" applyNumberForma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175" fontId="1" fillId="32" borderId="14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2" borderId="19" xfId="0" applyFill="1" applyBorder="1" applyAlignment="1">
      <alignment/>
    </xf>
    <xf numFmtId="0" fontId="1" fillId="32" borderId="25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0" fillId="0" borderId="25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33" borderId="19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63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75" fontId="3" fillId="0" borderId="22" xfId="0" applyNumberFormat="1" applyFont="1" applyBorder="1" applyAlignment="1">
      <alignment/>
    </xf>
    <xf numFmtId="175" fontId="3" fillId="0" borderId="25" xfId="0" applyNumberFormat="1" applyFon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10" xfId="0" applyNumberFormat="1" applyBorder="1" applyAlignment="1">
      <alignment horizontal="right"/>
    </xf>
    <xf numFmtId="175" fontId="1" fillId="32" borderId="10" xfId="0" applyNumberFormat="1" applyFont="1" applyFill="1" applyBorder="1" applyAlignment="1">
      <alignment/>
    </xf>
    <xf numFmtId="175" fontId="0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7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top" wrapText="1"/>
    </xf>
    <xf numFmtId="175" fontId="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175" fontId="0" fillId="0" borderId="26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5" fontId="1" fillId="33" borderId="10" xfId="0" applyNumberFormat="1" applyFont="1" applyFill="1" applyBorder="1" applyAlignment="1">
      <alignment wrapText="1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Alignment="1">
      <alignment horizontal="right" wrapText="1"/>
    </xf>
    <xf numFmtId="175" fontId="1" fillId="33" borderId="11" xfId="0" applyNumberFormat="1" applyFont="1" applyFill="1" applyBorder="1" applyAlignment="1">
      <alignment horizontal="right" wrapText="1"/>
    </xf>
    <xf numFmtId="175" fontId="1" fillId="33" borderId="17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7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32" borderId="22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19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Alignment="1">
      <alignment horizontal="right" vertical="center" wrapText="1"/>
      <protection/>
    </xf>
    <xf numFmtId="0" fontId="5" fillId="32" borderId="10" xfId="52" applyFont="1" applyFill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3" fillId="0" borderId="22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3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25" xfId="0" applyFont="1" applyBorder="1" applyAlignment="1">
      <alignment horizontal="center"/>
    </xf>
    <xf numFmtId="0" fontId="7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1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G1" sqref="G1:I2"/>
    </sheetView>
  </sheetViews>
  <sheetFormatPr defaultColWidth="9.140625" defaultRowHeight="12.75"/>
  <cols>
    <col min="1" max="1" width="6.8515625" style="0" customWidth="1"/>
    <col min="2" max="2" width="42.7109375" style="0" customWidth="1"/>
    <col min="3" max="3" width="26.7109375" style="0" customWidth="1"/>
    <col min="4" max="4" width="14.57421875" style="0" customWidth="1"/>
    <col min="5" max="5" width="14.00390625" style="0" customWidth="1"/>
    <col min="6" max="6" width="12.8515625" style="0" customWidth="1"/>
    <col min="7" max="7" width="14.00390625" style="0" customWidth="1"/>
    <col min="8" max="8" width="13.7109375" style="0" customWidth="1"/>
    <col min="9" max="9" width="13.140625" style="0" customWidth="1"/>
  </cols>
  <sheetData>
    <row r="1" spans="2:9" ht="18">
      <c r="B1" s="4"/>
      <c r="G1" s="244" t="s">
        <v>335</v>
      </c>
      <c r="H1" s="244"/>
      <c r="I1" s="244"/>
    </row>
    <row r="2" spans="2:9" ht="18">
      <c r="B2" s="4"/>
      <c r="G2" s="244"/>
      <c r="H2" s="244"/>
      <c r="I2" s="244"/>
    </row>
    <row r="3" ht="9.75" customHeight="1">
      <c r="B3" s="4"/>
    </row>
    <row r="4" ht="20.25">
      <c r="C4" s="112" t="s">
        <v>11</v>
      </c>
    </row>
    <row r="5" spans="1:25" s="5" customFormat="1" ht="15" customHeight="1">
      <c r="A5" s="87" t="s">
        <v>0</v>
      </c>
      <c r="B5" s="87" t="s">
        <v>9</v>
      </c>
      <c r="C5" s="240" t="s">
        <v>283</v>
      </c>
      <c r="D5" s="241"/>
      <c r="E5" s="241"/>
      <c r="F5" s="241"/>
      <c r="G5" s="241"/>
      <c r="H5" s="241"/>
      <c r="I5" s="24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15" customHeight="1">
      <c r="A6" s="81"/>
      <c r="B6" s="81"/>
      <c r="C6" s="82" t="s">
        <v>1</v>
      </c>
      <c r="D6" s="237" t="s">
        <v>22</v>
      </c>
      <c r="E6" s="238"/>
      <c r="F6" s="238"/>
      <c r="G6" s="238"/>
      <c r="H6" s="238"/>
      <c r="I6" s="23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15" customHeight="1">
      <c r="A7" s="81"/>
      <c r="B7" s="81"/>
      <c r="C7" s="84"/>
      <c r="D7" s="85" t="s">
        <v>2</v>
      </c>
      <c r="E7" s="86" t="s">
        <v>8</v>
      </c>
      <c r="F7" s="83"/>
      <c r="G7" s="87" t="s">
        <v>6</v>
      </c>
      <c r="H7" s="86" t="s">
        <v>8</v>
      </c>
      <c r="I7" s="8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88.5" customHeight="1">
      <c r="A8" s="81"/>
      <c r="B8" s="88"/>
      <c r="C8" s="89"/>
      <c r="D8" s="90"/>
      <c r="E8" s="91" t="s">
        <v>3</v>
      </c>
      <c r="F8" s="92" t="s">
        <v>4</v>
      </c>
      <c r="G8" s="88"/>
      <c r="H8" s="83" t="s">
        <v>3</v>
      </c>
      <c r="I8" s="92" t="s">
        <v>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7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9" ht="49.5" customHeight="1">
      <c r="A10" s="78">
        <v>10</v>
      </c>
      <c r="B10" s="15" t="s">
        <v>175</v>
      </c>
      <c r="C10" s="113">
        <v>150000</v>
      </c>
      <c r="D10" s="113"/>
      <c r="E10" s="113"/>
      <c r="F10" s="113"/>
      <c r="G10" s="113">
        <v>150000</v>
      </c>
      <c r="H10" s="113"/>
      <c r="I10" s="113"/>
    </row>
    <row r="11" spans="1:9" ht="62.25" customHeight="1">
      <c r="A11" s="78">
        <v>10</v>
      </c>
      <c r="B11" s="15" t="s">
        <v>207</v>
      </c>
      <c r="C11" s="113">
        <v>501622.57</v>
      </c>
      <c r="D11" s="113"/>
      <c r="E11" s="113"/>
      <c r="F11" s="113"/>
      <c r="G11" s="113">
        <v>501622.57</v>
      </c>
      <c r="H11" s="113"/>
      <c r="I11" s="113">
        <v>501622.57</v>
      </c>
    </row>
    <row r="12" spans="1:9" ht="66" customHeight="1">
      <c r="A12" s="78">
        <v>10</v>
      </c>
      <c r="B12" s="16" t="s">
        <v>70</v>
      </c>
      <c r="C12" s="113">
        <v>2500</v>
      </c>
      <c r="D12" s="113">
        <v>2500</v>
      </c>
      <c r="E12" s="113"/>
      <c r="F12" s="113"/>
      <c r="G12" s="113"/>
      <c r="H12" s="113"/>
      <c r="I12" s="113"/>
    </row>
    <row r="13" spans="1:9" ht="19.5" customHeight="1">
      <c r="A13" s="78">
        <v>400</v>
      </c>
      <c r="B13" s="9" t="s">
        <v>71</v>
      </c>
      <c r="C13" s="113">
        <v>370000</v>
      </c>
      <c r="D13" s="113">
        <v>370000</v>
      </c>
      <c r="E13" s="113"/>
      <c r="F13" s="113"/>
      <c r="G13" s="113"/>
      <c r="H13" s="113"/>
      <c r="I13" s="113"/>
    </row>
    <row r="14" spans="1:9" ht="33" customHeight="1">
      <c r="A14" s="78">
        <v>700</v>
      </c>
      <c r="B14" s="15" t="s">
        <v>176</v>
      </c>
      <c r="C14" s="113">
        <v>1930</v>
      </c>
      <c r="D14" s="113">
        <v>1930</v>
      </c>
      <c r="E14" s="113"/>
      <c r="F14" s="113"/>
      <c r="G14" s="113"/>
      <c r="H14" s="113"/>
      <c r="I14" s="113"/>
    </row>
    <row r="15" spans="1:9" ht="69.75" customHeight="1">
      <c r="A15" s="19">
        <v>700</v>
      </c>
      <c r="B15" s="15" t="s">
        <v>70</v>
      </c>
      <c r="C15" s="114">
        <v>47785</v>
      </c>
      <c r="D15" s="114">
        <v>47785</v>
      </c>
      <c r="E15" s="114"/>
      <c r="F15" s="114"/>
      <c r="G15" s="114"/>
      <c r="H15" s="114"/>
      <c r="I15" s="114"/>
    </row>
    <row r="16" spans="1:9" ht="39" customHeight="1">
      <c r="A16" s="19">
        <v>700</v>
      </c>
      <c r="B16" s="15" t="s">
        <v>187</v>
      </c>
      <c r="C16" s="114">
        <v>300000</v>
      </c>
      <c r="D16" s="114"/>
      <c r="E16" s="114"/>
      <c r="F16" s="114"/>
      <c r="G16" s="114">
        <v>300000</v>
      </c>
      <c r="H16" s="114"/>
      <c r="I16" s="114"/>
    </row>
    <row r="17" spans="1:9" ht="53.25" customHeight="1">
      <c r="A17" s="79">
        <v>750</v>
      </c>
      <c r="B17" s="15" t="s">
        <v>177</v>
      </c>
      <c r="C17" s="115">
        <v>38157</v>
      </c>
      <c r="D17" s="115">
        <v>38157</v>
      </c>
      <c r="E17" s="115">
        <v>38157</v>
      </c>
      <c r="F17" s="115"/>
      <c r="G17" s="115"/>
      <c r="H17" s="115"/>
      <c r="I17" s="113"/>
    </row>
    <row r="18" spans="1:9" ht="26.25" customHeight="1">
      <c r="A18" s="207"/>
      <c r="B18" s="208"/>
      <c r="C18" s="209"/>
      <c r="D18" s="210"/>
      <c r="E18" s="210"/>
      <c r="F18" s="210"/>
      <c r="G18" s="210"/>
      <c r="H18" s="210"/>
      <c r="I18" s="211"/>
    </row>
    <row r="19" spans="1:9" ht="15.75" customHeight="1">
      <c r="A19" s="87" t="s">
        <v>0</v>
      </c>
      <c r="B19" s="87" t="s">
        <v>9</v>
      </c>
      <c r="C19" s="240" t="s">
        <v>283</v>
      </c>
      <c r="D19" s="241"/>
      <c r="E19" s="241"/>
      <c r="F19" s="241"/>
      <c r="G19" s="241"/>
      <c r="H19" s="241"/>
      <c r="I19" s="242"/>
    </row>
    <row r="20" spans="1:9" ht="9" customHeight="1">
      <c r="A20" s="81"/>
      <c r="B20" s="81"/>
      <c r="C20" s="82" t="s">
        <v>1</v>
      </c>
      <c r="D20" s="237" t="s">
        <v>22</v>
      </c>
      <c r="E20" s="238"/>
      <c r="F20" s="238"/>
      <c r="G20" s="238"/>
      <c r="H20" s="238"/>
      <c r="I20" s="239"/>
    </row>
    <row r="21" spans="1:9" ht="16.5" customHeight="1">
      <c r="A21" s="81"/>
      <c r="B21" s="81"/>
      <c r="C21" s="84"/>
      <c r="D21" s="85" t="s">
        <v>2</v>
      </c>
      <c r="E21" s="86" t="s">
        <v>8</v>
      </c>
      <c r="F21" s="83"/>
      <c r="G21" s="87" t="s">
        <v>6</v>
      </c>
      <c r="H21" s="86" t="s">
        <v>8</v>
      </c>
      <c r="I21" s="83"/>
    </row>
    <row r="22" spans="1:9" ht="93.75" customHeight="1">
      <c r="A22" s="81"/>
      <c r="B22" s="88"/>
      <c r="C22" s="89"/>
      <c r="D22" s="90"/>
      <c r="E22" s="91" t="s">
        <v>3</v>
      </c>
      <c r="F22" s="92" t="s">
        <v>4</v>
      </c>
      <c r="G22" s="88"/>
      <c r="H22" s="83" t="s">
        <v>3</v>
      </c>
      <c r="I22" s="92" t="s">
        <v>4</v>
      </c>
    </row>
    <row r="23" spans="1:9" ht="18" customHeight="1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  <c r="I23" s="6">
        <v>9</v>
      </c>
    </row>
    <row r="24" spans="1:9" ht="54" customHeight="1">
      <c r="A24" s="79">
        <v>750</v>
      </c>
      <c r="B24" s="15" t="s">
        <v>188</v>
      </c>
      <c r="C24" s="115">
        <v>48</v>
      </c>
      <c r="D24" s="115">
        <v>48</v>
      </c>
      <c r="E24" s="115"/>
      <c r="F24" s="115"/>
      <c r="G24" s="115"/>
      <c r="H24" s="115"/>
      <c r="I24" s="113"/>
    </row>
    <row r="25" spans="1:9" ht="57" customHeight="1">
      <c r="A25" s="22">
        <v>751</v>
      </c>
      <c r="B25" s="15" t="s">
        <v>177</v>
      </c>
      <c r="C25" s="113">
        <v>724</v>
      </c>
      <c r="D25" s="113">
        <v>724</v>
      </c>
      <c r="E25" s="113">
        <v>724</v>
      </c>
      <c r="F25" s="113"/>
      <c r="G25" s="113"/>
      <c r="H25" s="113"/>
      <c r="I25" s="113"/>
    </row>
    <row r="26" spans="1:9" ht="23.25" customHeight="1">
      <c r="A26" s="8">
        <v>756</v>
      </c>
      <c r="B26" s="15" t="s">
        <v>73</v>
      </c>
      <c r="C26" s="114">
        <v>5000</v>
      </c>
      <c r="D26" s="114">
        <v>5000</v>
      </c>
      <c r="E26" s="115"/>
      <c r="F26" s="114"/>
      <c r="G26" s="114"/>
      <c r="H26" s="114"/>
      <c r="I26" s="114"/>
    </row>
    <row r="27" spans="1:9" ht="18" customHeight="1">
      <c r="A27" s="8">
        <v>756</v>
      </c>
      <c r="B27" s="15" t="s">
        <v>74</v>
      </c>
      <c r="C27" s="114">
        <v>470000</v>
      </c>
      <c r="D27" s="114">
        <v>470000</v>
      </c>
      <c r="E27" s="113"/>
      <c r="F27" s="114"/>
      <c r="G27" s="114"/>
      <c r="H27" s="114"/>
      <c r="I27" s="114"/>
    </row>
    <row r="28" spans="1:9" ht="18" customHeight="1">
      <c r="A28" s="8">
        <v>756</v>
      </c>
      <c r="B28" s="9" t="s">
        <v>75</v>
      </c>
      <c r="C28" s="114">
        <v>270030</v>
      </c>
      <c r="D28" s="114">
        <v>270030</v>
      </c>
      <c r="E28" s="113"/>
      <c r="F28" s="114"/>
      <c r="G28" s="114"/>
      <c r="H28" s="114"/>
      <c r="I28" s="114"/>
    </row>
    <row r="29" spans="1:9" ht="21.75" customHeight="1">
      <c r="A29" s="8">
        <v>756</v>
      </c>
      <c r="B29" s="15" t="s">
        <v>76</v>
      </c>
      <c r="C29" s="114">
        <v>11200</v>
      </c>
      <c r="D29" s="114">
        <v>11200</v>
      </c>
      <c r="E29" s="113"/>
      <c r="F29" s="114"/>
      <c r="G29" s="114"/>
      <c r="H29" s="114"/>
      <c r="I29" s="114"/>
    </row>
    <row r="30" spans="1:9" ht="19.5" customHeight="1">
      <c r="A30" s="8">
        <v>756</v>
      </c>
      <c r="B30" s="15" t="s">
        <v>77</v>
      </c>
      <c r="C30" s="114">
        <v>50020</v>
      </c>
      <c r="D30" s="114">
        <v>50020</v>
      </c>
      <c r="E30" s="114"/>
      <c r="F30" s="114"/>
      <c r="G30" s="114"/>
      <c r="H30" s="114"/>
      <c r="I30" s="114"/>
    </row>
    <row r="31" spans="1:9" ht="12.75" customHeight="1">
      <c r="A31" s="8">
        <v>756</v>
      </c>
      <c r="B31" s="15" t="s">
        <v>78</v>
      </c>
      <c r="C31" s="114">
        <v>11280</v>
      </c>
      <c r="D31" s="114">
        <v>11280</v>
      </c>
      <c r="E31" s="114"/>
      <c r="F31" s="114"/>
      <c r="G31" s="114"/>
      <c r="H31" s="114"/>
      <c r="I31" s="114"/>
    </row>
    <row r="32" spans="1:9" ht="19.5" customHeight="1">
      <c r="A32" s="8">
        <v>756</v>
      </c>
      <c r="B32" s="9" t="s">
        <v>79</v>
      </c>
      <c r="C32" s="114">
        <v>5000</v>
      </c>
      <c r="D32" s="114">
        <v>5000</v>
      </c>
      <c r="E32" s="114"/>
      <c r="F32" s="114"/>
      <c r="G32" s="114"/>
      <c r="H32" s="114"/>
      <c r="I32" s="114"/>
    </row>
    <row r="33" spans="1:9" ht="34.5" customHeight="1">
      <c r="A33" s="8">
        <v>756</v>
      </c>
      <c r="B33" s="9" t="s">
        <v>80</v>
      </c>
      <c r="C33" s="114">
        <v>200</v>
      </c>
      <c r="D33" s="114">
        <v>200</v>
      </c>
      <c r="E33" s="114"/>
      <c r="F33" s="114"/>
      <c r="G33" s="114"/>
      <c r="H33" s="114"/>
      <c r="I33" s="114"/>
    </row>
    <row r="34" spans="1:9" ht="34.5" customHeight="1">
      <c r="A34" s="8">
        <v>756</v>
      </c>
      <c r="B34" s="15" t="s">
        <v>81</v>
      </c>
      <c r="C34" s="114">
        <v>2500</v>
      </c>
      <c r="D34" s="114">
        <v>2500</v>
      </c>
      <c r="E34" s="114"/>
      <c r="F34" s="114"/>
      <c r="G34" s="114"/>
      <c r="H34" s="114"/>
      <c r="I34" s="114"/>
    </row>
    <row r="35" spans="1:9" ht="34.5" customHeight="1">
      <c r="A35" s="8">
        <v>756</v>
      </c>
      <c r="B35" s="9" t="s">
        <v>82</v>
      </c>
      <c r="C35" s="114">
        <v>20000</v>
      </c>
      <c r="D35" s="114">
        <v>20000</v>
      </c>
      <c r="E35" s="114"/>
      <c r="F35" s="114"/>
      <c r="G35" s="114"/>
      <c r="H35" s="114"/>
      <c r="I35" s="114"/>
    </row>
    <row r="36" spans="1:9" ht="34.5" customHeight="1">
      <c r="A36" s="8">
        <v>756</v>
      </c>
      <c r="B36" s="9" t="s">
        <v>178</v>
      </c>
      <c r="C36" s="114">
        <v>3000</v>
      </c>
      <c r="D36" s="114">
        <v>3000</v>
      </c>
      <c r="E36" s="114"/>
      <c r="F36" s="114"/>
      <c r="G36" s="114"/>
      <c r="H36" s="114"/>
      <c r="I36" s="114"/>
    </row>
    <row r="37" spans="1:9" ht="59.25" customHeight="1">
      <c r="A37" s="197"/>
      <c r="B37" s="197"/>
      <c r="C37" s="197"/>
      <c r="D37" s="197"/>
      <c r="E37" s="197"/>
      <c r="F37" s="197"/>
      <c r="G37" s="197"/>
      <c r="H37" s="197"/>
      <c r="I37" s="197"/>
    </row>
    <row r="38" spans="1:9" ht="18.75" customHeight="1">
      <c r="A38" s="87" t="s">
        <v>0</v>
      </c>
      <c r="B38" s="87" t="s">
        <v>9</v>
      </c>
      <c r="C38" s="240" t="s">
        <v>283</v>
      </c>
      <c r="D38" s="241"/>
      <c r="E38" s="241"/>
      <c r="F38" s="241"/>
      <c r="G38" s="241"/>
      <c r="H38" s="241"/>
      <c r="I38" s="242"/>
    </row>
    <row r="39" spans="1:9" ht="12.75" customHeight="1">
      <c r="A39" s="81"/>
      <c r="B39" s="81"/>
      <c r="C39" s="82" t="s">
        <v>1</v>
      </c>
      <c r="D39" s="237" t="s">
        <v>22</v>
      </c>
      <c r="E39" s="238"/>
      <c r="F39" s="238"/>
      <c r="G39" s="238"/>
      <c r="H39" s="238"/>
      <c r="I39" s="239"/>
    </row>
    <row r="40" spans="1:9" ht="22.5" customHeight="1">
      <c r="A40" s="81"/>
      <c r="B40" s="81"/>
      <c r="C40" s="84"/>
      <c r="D40" s="85" t="s">
        <v>2</v>
      </c>
      <c r="E40" s="86" t="s">
        <v>8</v>
      </c>
      <c r="F40" s="83"/>
      <c r="G40" s="87" t="s">
        <v>6</v>
      </c>
      <c r="H40" s="86" t="s">
        <v>8</v>
      </c>
      <c r="I40" s="83"/>
    </row>
    <row r="41" spans="1:25" s="80" customFormat="1" ht="93" customHeight="1">
      <c r="A41" s="81"/>
      <c r="B41" s="88"/>
      <c r="C41" s="89"/>
      <c r="D41" s="90"/>
      <c r="E41" s="91" t="s">
        <v>3</v>
      </c>
      <c r="F41" s="92" t="s">
        <v>4</v>
      </c>
      <c r="G41" s="88"/>
      <c r="H41" s="83" t="s">
        <v>3</v>
      </c>
      <c r="I41" s="92" t="s">
        <v>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80" customFormat="1" ht="13.5" customHeight="1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6">
        <v>6</v>
      </c>
      <c r="G42" s="6">
        <v>7</v>
      </c>
      <c r="H42" s="6">
        <v>8</v>
      </c>
      <c r="I42" s="6">
        <v>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9" ht="33" customHeight="1">
      <c r="A43" s="8">
        <v>756</v>
      </c>
      <c r="B43" s="15" t="s">
        <v>83</v>
      </c>
      <c r="C43" s="114">
        <v>44500</v>
      </c>
      <c r="D43" s="114">
        <v>44500</v>
      </c>
      <c r="E43" s="114"/>
      <c r="F43" s="114"/>
      <c r="G43" s="114"/>
      <c r="H43" s="114"/>
      <c r="I43" s="114"/>
    </row>
    <row r="44" spans="1:9" ht="42" customHeight="1">
      <c r="A44" s="8">
        <v>756</v>
      </c>
      <c r="B44" s="15" t="s">
        <v>84</v>
      </c>
      <c r="C44" s="114">
        <v>778255</v>
      </c>
      <c r="D44" s="114">
        <v>778255</v>
      </c>
      <c r="E44" s="114"/>
      <c r="F44" s="114"/>
      <c r="G44" s="114"/>
      <c r="H44" s="114"/>
      <c r="I44" s="114"/>
    </row>
    <row r="45" spans="1:9" ht="25.5" customHeight="1">
      <c r="A45" s="8">
        <v>756</v>
      </c>
      <c r="B45" s="9" t="s">
        <v>179</v>
      </c>
      <c r="C45" s="114">
        <v>350</v>
      </c>
      <c r="D45" s="114">
        <v>350</v>
      </c>
      <c r="E45" s="114"/>
      <c r="F45" s="114"/>
      <c r="G45" s="114"/>
      <c r="H45" s="114"/>
      <c r="I45" s="114"/>
    </row>
    <row r="46" spans="1:9" ht="27" customHeight="1">
      <c r="A46" s="8">
        <v>758</v>
      </c>
      <c r="B46" s="15" t="s">
        <v>85</v>
      </c>
      <c r="C46" s="114">
        <v>7298039</v>
      </c>
      <c r="D46" s="212">
        <v>7298039</v>
      </c>
      <c r="E46" s="114"/>
      <c r="F46" s="114"/>
      <c r="G46" s="114"/>
      <c r="H46" s="114"/>
      <c r="I46" s="114"/>
    </row>
    <row r="47" spans="1:9" ht="65.25" customHeight="1">
      <c r="A47" s="16">
        <v>801</v>
      </c>
      <c r="B47" s="15" t="s">
        <v>70</v>
      </c>
      <c r="C47" s="116">
        <v>7000</v>
      </c>
      <c r="D47" s="116">
        <v>7000</v>
      </c>
      <c r="E47" s="116"/>
      <c r="F47" s="116"/>
      <c r="G47" s="116"/>
      <c r="H47" s="116"/>
      <c r="I47" s="116"/>
    </row>
    <row r="48" spans="1:9" ht="67.5" customHeight="1">
      <c r="A48" s="181">
        <v>801</v>
      </c>
      <c r="B48" s="182" t="s">
        <v>189</v>
      </c>
      <c r="C48" s="183">
        <v>11220</v>
      </c>
      <c r="D48" s="183">
        <v>11220</v>
      </c>
      <c r="E48" s="183"/>
      <c r="F48" s="183">
        <v>11220</v>
      </c>
      <c r="G48" s="183"/>
      <c r="H48" s="183"/>
      <c r="I48" s="183"/>
    </row>
    <row r="49" spans="1:9" ht="67.5" customHeight="1">
      <c r="A49" s="16">
        <v>801</v>
      </c>
      <c r="B49" s="15" t="s">
        <v>189</v>
      </c>
      <c r="C49" s="116">
        <v>1980</v>
      </c>
      <c r="D49" s="116">
        <v>1980</v>
      </c>
      <c r="E49" s="116">
        <v>1980</v>
      </c>
      <c r="F49" s="116"/>
      <c r="G49" s="116"/>
      <c r="H49" s="116"/>
      <c r="I49" s="116"/>
    </row>
    <row r="50" spans="1:9" ht="54.75" customHeight="1">
      <c r="A50" s="16">
        <v>852</v>
      </c>
      <c r="B50" s="15" t="s">
        <v>177</v>
      </c>
      <c r="C50" s="116">
        <v>1784900</v>
      </c>
      <c r="D50" s="116">
        <v>1784900</v>
      </c>
      <c r="E50" s="116">
        <v>1784900</v>
      </c>
      <c r="F50" s="116"/>
      <c r="G50" s="116"/>
      <c r="H50" s="116"/>
      <c r="I50" s="116"/>
    </row>
    <row r="51" spans="1:9" ht="59.25" customHeight="1">
      <c r="A51" s="16">
        <v>852</v>
      </c>
      <c r="B51" s="15" t="s">
        <v>72</v>
      </c>
      <c r="C51" s="116">
        <v>7500</v>
      </c>
      <c r="D51" s="116">
        <v>7500</v>
      </c>
      <c r="E51" s="116"/>
      <c r="F51" s="116"/>
      <c r="G51" s="116"/>
      <c r="H51" s="116"/>
      <c r="I51" s="116"/>
    </row>
    <row r="52" spans="1:9" ht="26.25" customHeight="1">
      <c r="A52" s="243"/>
      <c r="B52" s="243"/>
      <c r="C52" s="243"/>
      <c r="D52" s="243"/>
      <c r="E52" s="243"/>
      <c r="F52" s="243"/>
      <c r="G52" s="243"/>
      <c r="H52" s="243"/>
      <c r="I52" s="243"/>
    </row>
    <row r="53" spans="1:9" ht="12.75">
      <c r="A53" s="87" t="s">
        <v>0</v>
      </c>
      <c r="B53" s="87" t="s">
        <v>9</v>
      </c>
      <c r="C53" s="240" t="s">
        <v>283</v>
      </c>
      <c r="D53" s="241"/>
      <c r="E53" s="241"/>
      <c r="F53" s="241"/>
      <c r="G53" s="241"/>
      <c r="H53" s="241"/>
      <c r="I53" s="242"/>
    </row>
    <row r="54" spans="1:9" ht="12.75">
      <c r="A54" s="81"/>
      <c r="B54" s="81"/>
      <c r="C54" s="82" t="s">
        <v>1</v>
      </c>
      <c r="D54" s="237" t="s">
        <v>22</v>
      </c>
      <c r="E54" s="238"/>
      <c r="F54" s="238"/>
      <c r="G54" s="238"/>
      <c r="H54" s="238"/>
      <c r="I54" s="239"/>
    </row>
    <row r="55" spans="1:9" ht="12.75">
      <c r="A55" s="81"/>
      <c r="B55" s="81"/>
      <c r="C55" s="84"/>
      <c r="D55" s="85" t="s">
        <v>2</v>
      </c>
      <c r="E55" s="86" t="s">
        <v>8</v>
      </c>
      <c r="F55" s="83"/>
      <c r="G55" s="87" t="s">
        <v>6</v>
      </c>
      <c r="H55" s="86" t="s">
        <v>8</v>
      </c>
      <c r="I55" s="83"/>
    </row>
    <row r="56" spans="1:9" ht="90.75" customHeight="1">
      <c r="A56" s="81"/>
      <c r="B56" s="88"/>
      <c r="C56" s="89"/>
      <c r="D56" s="90"/>
      <c r="E56" s="91" t="s">
        <v>3</v>
      </c>
      <c r="F56" s="92" t="s">
        <v>4</v>
      </c>
      <c r="G56" s="88"/>
      <c r="H56" s="83" t="s">
        <v>3</v>
      </c>
      <c r="I56" s="92" t="s">
        <v>4</v>
      </c>
    </row>
    <row r="57" spans="1:9" ht="15.75" customHeight="1">
      <c r="A57" s="6">
        <v>1</v>
      </c>
      <c r="B57" s="6">
        <v>2</v>
      </c>
      <c r="C57" s="6">
        <v>3</v>
      </c>
      <c r="D57" s="6">
        <v>4</v>
      </c>
      <c r="E57" s="6">
        <v>5</v>
      </c>
      <c r="F57" s="6">
        <v>6</v>
      </c>
      <c r="G57" s="6">
        <v>7</v>
      </c>
      <c r="H57" s="6">
        <v>8</v>
      </c>
      <c r="I57" s="6">
        <v>9</v>
      </c>
    </row>
    <row r="58" spans="1:9" ht="38.25">
      <c r="A58" s="16">
        <v>852</v>
      </c>
      <c r="B58" s="15" t="s">
        <v>86</v>
      </c>
      <c r="C58" s="116">
        <v>397300</v>
      </c>
      <c r="D58" s="116">
        <v>397300</v>
      </c>
      <c r="E58" s="116">
        <v>397300</v>
      </c>
      <c r="F58" s="116"/>
      <c r="G58" s="116"/>
      <c r="H58" s="116"/>
      <c r="I58" s="116"/>
    </row>
    <row r="59" spans="1:9" ht="32.25" customHeight="1">
      <c r="A59" s="16">
        <v>852</v>
      </c>
      <c r="B59" s="15" t="s">
        <v>71</v>
      </c>
      <c r="C59" s="116">
        <v>13500</v>
      </c>
      <c r="D59" s="116">
        <v>13500</v>
      </c>
      <c r="E59" s="116"/>
      <c r="F59" s="116"/>
      <c r="G59" s="116"/>
      <c r="H59" s="116"/>
      <c r="I59" s="116"/>
    </row>
    <row r="60" spans="1:9" ht="63.75">
      <c r="A60" s="16">
        <v>853</v>
      </c>
      <c r="B60" s="15" t="s">
        <v>189</v>
      </c>
      <c r="C60" s="116">
        <v>191250</v>
      </c>
      <c r="D60" s="116">
        <v>191250</v>
      </c>
      <c r="E60" s="116"/>
      <c r="F60" s="116">
        <v>191250</v>
      </c>
      <c r="G60" s="116"/>
      <c r="H60" s="116"/>
      <c r="I60" s="116"/>
    </row>
    <row r="61" spans="1:9" ht="63.75">
      <c r="A61" s="16">
        <v>853</v>
      </c>
      <c r="B61" s="15" t="s">
        <v>189</v>
      </c>
      <c r="C61" s="116">
        <v>10125</v>
      </c>
      <c r="D61" s="116">
        <v>10125</v>
      </c>
      <c r="E61" s="116">
        <v>10125</v>
      </c>
      <c r="F61" s="116"/>
      <c r="G61" s="116"/>
      <c r="H61" s="116"/>
      <c r="I61" s="116"/>
    </row>
    <row r="62" spans="1:9" ht="15.75" customHeight="1">
      <c r="A62" s="16">
        <v>900</v>
      </c>
      <c r="B62" s="16" t="s">
        <v>71</v>
      </c>
      <c r="C62" s="116">
        <v>25000</v>
      </c>
      <c r="D62" s="116">
        <v>25000</v>
      </c>
      <c r="E62" s="116"/>
      <c r="F62" s="116"/>
      <c r="G62" s="117"/>
      <c r="H62" s="116"/>
      <c r="I62" s="116"/>
    </row>
    <row r="63" spans="1:9" ht="38.25" customHeight="1">
      <c r="A63" s="16">
        <v>900</v>
      </c>
      <c r="B63" s="16" t="s">
        <v>290</v>
      </c>
      <c r="C63" s="116">
        <v>220000</v>
      </c>
      <c r="D63" s="116">
        <v>220000</v>
      </c>
      <c r="E63" s="116"/>
      <c r="F63" s="116"/>
      <c r="G63" s="117"/>
      <c r="H63" s="116"/>
      <c r="I63" s="116"/>
    </row>
    <row r="64" spans="1:9" ht="28.5" customHeight="1">
      <c r="A64" s="16">
        <v>900</v>
      </c>
      <c r="B64" s="16" t="s">
        <v>199</v>
      </c>
      <c r="C64" s="116">
        <v>3000</v>
      </c>
      <c r="D64" s="116">
        <v>3000</v>
      </c>
      <c r="E64" s="116"/>
      <c r="F64" s="116"/>
      <c r="G64" s="117"/>
      <c r="H64" s="116"/>
      <c r="I64" s="117"/>
    </row>
    <row r="65" spans="1:9" ht="63.75">
      <c r="A65" s="16">
        <v>921</v>
      </c>
      <c r="B65" s="182" t="s">
        <v>189</v>
      </c>
      <c r="C65" s="116">
        <v>91056</v>
      </c>
      <c r="D65" s="116"/>
      <c r="E65" s="116"/>
      <c r="F65" s="116"/>
      <c r="G65" s="117">
        <v>91056</v>
      </c>
      <c r="H65" s="116"/>
      <c r="I65" s="175">
        <v>91056</v>
      </c>
    </row>
    <row r="66" spans="1:9" ht="12.75">
      <c r="A66" s="234" t="s">
        <v>87</v>
      </c>
      <c r="B66" s="235"/>
      <c r="C66" s="236">
        <v>13145971.57</v>
      </c>
      <c r="D66" s="236">
        <v>12103293</v>
      </c>
      <c r="E66" s="236">
        <v>2233186</v>
      </c>
      <c r="F66" s="236">
        <v>202470</v>
      </c>
      <c r="G66" s="236">
        <v>1042678.57</v>
      </c>
      <c r="H66" s="236"/>
      <c r="I66" s="245">
        <v>592678.57</v>
      </c>
    </row>
    <row r="67" spans="1:9" ht="12.75">
      <c r="A67" s="235"/>
      <c r="B67" s="235"/>
      <c r="C67" s="236"/>
      <c r="D67" s="236"/>
      <c r="E67" s="236"/>
      <c r="F67" s="236"/>
      <c r="G67" s="236"/>
      <c r="H67" s="236"/>
      <c r="I67" s="246"/>
    </row>
  </sheetData>
  <sheetProtection/>
  <mergeCells count="18">
    <mergeCell ref="G1:I2"/>
    <mergeCell ref="C5:I5"/>
    <mergeCell ref="D6:I6"/>
    <mergeCell ref="F66:F67"/>
    <mergeCell ref="G66:G67"/>
    <mergeCell ref="H66:H67"/>
    <mergeCell ref="I66:I67"/>
    <mergeCell ref="C19:I19"/>
    <mergeCell ref="A66:B67"/>
    <mergeCell ref="C66:C67"/>
    <mergeCell ref="D20:I20"/>
    <mergeCell ref="C38:I38"/>
    <mergeCell ref="D39:I39"/>
    <mergeCell ref="A52:I52"/>
    <mergeCell ref="C53:I53"/>
    <mergeCell ref="D54:I54"/>
    <mergeCell ref="D66:D67"/>
    <mergeCell ref="E66:E67"/>
  </mergeCells>
  <printOptions/>
  <pageMargins left="0.21" right="0.2" top="0.23" bottom="0.3937007874015748" header="0.4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4.7109375" style="0" customWidth="1"/>
  </cols>
  <sheetData>
    <row r="1" ht="39" customHeight="1">
      <c r="E1" s="257" t="s">
        <v>342</v>
      </c>
    </row>
    <row r="2" ht="33" customHeight="1">
      <c r="E2" s="262"/>
    </row>
    <row r="3" spans="1:5" ht="26.25" customHeight="1">
      <c r="A3" s="273" t="s">
        <v>292</v>
      </c>
      <c r="B3" s="273"/>
      <c r="C3" s="273"/>
      <c r="D3" s="273"/>
      <c r="E3" s="273"/>
    </row>
    <row r="4" spans="1:5" ht="19.5" customHeight="1">
      <c r="A4" s="274" t="s">
        <v>12</v>
      </c>
      <c r="B4" s="274" t="s">
        <v>0</v>
      </c>
      <c r="C4" s="274" t="s">
        <v>5</v>
      </c>
      <c r="D4" s="275" t="s">
        <v>102</v>
      </c>
      <c r="E4" s="300" t="s">
        <v>103</v>
      </c>
    </row>
    <row r="5" spans="1:5" ht="19.5" customHeight="1">
      <c r="A5" s="274"/>
      <c r="B5" s="274"/>
      <c r="C5" s="274"/>
      <c r="D5" s="275"/>
      <c r="E5" s="301"/>
    </row>
    <row r="6" spans="1:5" ht="21" customHeight="1">
      <c r="A6" s="274"/>
      <c r="B6" s="274"/>
      <c r="C6" s="274"/>
      <c r="D6" s="275"/>
      <c r="E6" s="302"/>
    </row>
    <row r="7" spans="1:5" ht="24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30" customHeight="1">
      <c r="A8" s="29" t="s">
        <v>13</v>
      </c>
      <c r="B8" s="29">
        <v>921</v>
      </c>
      <c r="C8" s="29">
        <v>92116</v>
      </c>
      <c r="D8" s="29" t="s">
        <v>104</v>
      </c>
      <c r="E8" s="148">
        <v>146300</v>
      </c>
    </row>
    <row r="9" spans="1:5" ht="30" customHeight="1">
      <c r="A9" s="30"/>
      <c r="B9" s="30"/>
      <c r="C9" s="30"/>
      <c r="D9" s="30"/>
      <c r="E9" s="149"/>
    </row>
    <row r="10" spans="1:5" ht="30" customHeight="1">
      <c r="A10" s="30"/>
      <c r="B10" s="30"/>
      <c r="C10" s="30"/>
      <c r="D10" s="30"/>
      <c r="E10" s="149"/>
    </row>
    <row r="11" spans="1:5" ht="30" customHeight="1">
      <c r="A11" s="30"/>
      <c r="B11" s="30"/>
      <c r="C11" s="30"/>
      <c r="D11" s="30"/>
      <c r="E11" s="149"/>
    </row>
    <row r="12" spans="1:5" ht="30" customHeight="1">
      <c r="A12" s="31"/>
      <c r="B12" s="31"/>
      <c r="C12" s="31"/>
      <c r="D12" s="31"/>
      <c r="E12" s="150"/>
    </row>
    <row r="13" spans="1:5" s="1" customFormat="1" ht="30" customHeight="1">
      <c r="A13" s="297" t="s">
        <v>1</v>
      </c>
      <c r="B13" s="298"/>
      <c r="C13" s="298"/>
      <c r="D13" s="299"/>
      <c r="E13" s="185">
        <v>146300</v>
      </c>
    </row>
    <row r="15" ht="12.75">
      <c r="A15" s="3"/>
    </row>
  </sheetData>
  <sheetProtection/>
  <mergeCells count="8">
    <mergeCell ref="E1:E2"/>
    <mergeCell ref="A13:D13"/>
    <mergeCell ref="A3:E3"/>
    <mergeCell ref="A4:A6"/>
    <mergeCell ref="B4:B6"/>
    <mergeCell ref="C4:C6"/>
    <mergeCell ref="D4:D6"/>
    <mergeCell ref="E4:E6"/>
  </mergeCells>
  <printOptions/>
  <pageMargins left="0.23" right="0.32" top="0.55" bottom="1" header="0.31" footer="0.5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7109375" style="67" customWidth="1"/>
    <col min="2" max="2" width="9.00390625" style="67" customWidth="1"/>
    <col min="3" max="3" width="8.7109375" style="67" customWidth="1"/>
    <col min="4" max="4" width="48.421875" style="67" customWidth="1"/>
    <col min="5" max="5" width="21.00390625" style="67" customWidth="1"/>
    <col min="6" max="16384" width="9.00390625" style="67" customWidth="1"/>
  </cols>
  <sheetData>
    <row r="1" spans="4:5" ht="12.75">
      <c r="D1" s="76"/>
      <c r="E1" s="310" t="s">
        <v>343</v>
      </c>
    </row>
    <row r="2" spans="4:5" ht="26.25" customHeight="1">
      <c r="D2" s="76"/>
      <c r="E2" s="311"/>
    </row>
    <row r="3" spans="4:5" ht="25.5" customHeight="1">
      <c r="D3" s="76"/>
      <c r="E3" s="311"/>
    </row>
    <row r="4" ht="18.75" customHeight="1">
      <c r="D4" s="76"/>
    </row>
    <row r="5" spans="1:5" ht="43.5" customHeight="1">
      <c r="A5" s="316" t="s">
        <v>293</v>
      </c>
      <c r="B5" s="316"/>
      <c r="C5" s="316"/>
      <c r="D5" s="316"/>
      <c r="E5" s="316"/>
    </row>
    <row r="6" spans="4:5" ht="12.75">
      <c r="D6" s="68"/>
      <c r="E6" s="69"/>
    </row>
    <row r="7" spans="1:5" ht="12.75">
      <c r="A7" s="317" t="s">
        <v>12</v>
      </c>
      <c r="B7" s="317" t="s">
        <v>0</v>
      </c>
      <c r="C7" s="317" t="s">
        <v>5</v>
      </c>
      <c r="D7" s="318" t="s">
        <v>120</v>
      </c>
      <c r="E7" s="303" t="s">
        <v>103</v>
      </c>
    </row>
    <row r="8" spans="1:5" ht="12.75">
      <c r="A8" s="317"/>
      <c r="B8" s="317"/>
      <c r="C8" s="317"/>
      <c r="D8" s="318"/>
      <c r="E8" s="304"/>
    </row>
    <row r="9" spans="1:5" ht="12.75">
      <c r="A9" s="317"/>
      <c r="B9" s="317"/>
      <c r="C9" s="317"/>
      <c r="D9" s="318"/>
      <c r="E9" s="305"/>
    </row>
    <row r="10" spans="1:5" ht="12.75">
      <c r="A10" s="70">
        <v>1</v>
      </c>
      <c r="B10" s="70">
        <v>2</v>
      </c>
      <c r="C10" s="70">
        <v>3</v>
      </c>
      <c r="D10" s="70">
        <v>4</v>
      </c>
      <c r="E10" s="70">
        <v>5</v>
      </c>
    </row>
    <row r="11" spans="1:5" ht="34.5" customHeight="1">
      <c r="A11" s="313" t="s">
        <v>166</v>
      </c>
      <c r="B11" s="314"/>
      <c r="C11" s="315"/>
      <c r="D11" s="71" t="s">
        <v>167</v>
      </c>
      <c r="E11" s="72"/>
    </row>
    <row r="12" spans="1:5" ht="26.25" customHeight="1">
      <c r="A12" s="72">
        <v>1</v>
      </c>
      <c r="B12" s="72">
        <v>150</v>
      </c>
      <c r="C12" s="72">
        <v>15011</v>
      </c>
      <c r="D12" s="72" t="s">
        <v>168</v>
      </c>
      <c r="E12" s="172">
        <v>6270.14</v>
      </c>
    </row>
    <row r="13" spans="1:5" ht="26.25" customHeight="1">
      <c r="A13" s="72">
        <v>2</v>
      </c>
      <c r="B13" s="72">
        <v>600</v>
      </c>
      <c r="C13" s="72">
        <v>60014</v>
      </c>
      <c r="D13" s="72" t="s">
        <v>196</v>
      </c>
      <c r="E13" s="172">
        <v>300000</v>
      </c>
    </row>
    <row r="14" spans="1:5" ht="27" customHeight="1">
      <c r="A14" s="72">
        <v>4</v>
      </c>
      <c r="B14" s="72">
        <v>750</v>
      </c>
      <c r="C14" s="72">
        <v>75095</v>
      </c>
      <c r="D14" s="72" t="s">
        <v>168</v>
      </c>
      <c r="E14" s="172">
        <v>14840.05</v>
      </c>
    </row>
    <row r="15" spans="1:5" ht="26.25" customHeight="1">
      <c r="A15" s="307" t="s">
        <v>1</v>
      </c>
      <c r="B15" s="308"/>
      <c r="C15" s="308"/>
      <c r="D15" s="309"/>
      <c r="E15" s="171">
        <f>E12+E13+E14</f>
        <v>321110.19</v>
      </c>
    </row>
    <row r="16" spans="1:5" ht="44.25" customHeight="1">
      <c r="A16" s="306" t="s">
        <v>169</v>
      </c>
      <c r="B16" s="306"/>
      <c r="C16" s="306"/>
      <c r="D16" s="73" t="s">
        <v>165</v>
      </c>
      <c r="E16" s="152"/>
    </row>
    <row r="17" spans="1:5" ht="24.75" customHeight="1">
      <c r="A17" s="72" t="s">
        <v>13</v>
      </c>
      <c r="B17" s="72">
        <v>926</v>
      </c>
      <c r="C17" s="72">
        <v>92605</v>
      </c>
      <c r="D17" s="153" t="s">
        <v>170</v>
      </c>
      <c r="E17" s="152">
        <v>50000</v>
      </c>
    </row>
    <row r="18" spans="1:5" ht="26.25" customHeight="1">
      <c r="A18" s="72"/>
      <c r="B18" s="72"/>
      <c r="C18" s="72"/>
      <c r="D18" s="72"/>
      <c r="E18" s="152"/>
    </row>
    <row r="19" spans="1:5" ht="24.75" customHeight="1">
      <c r="A19" s="72"/>
      <c r="B19" s="72"/>
      <c r="C19" s="72"/>
      <c r="D19" s="72"/>
      <c r="E19" s="152"/>
    </row>
    <row r="20" spans="1:5" ht="23.25" customHeight="1">
      <c r="A20" s="72"/>
      <c r="B20" s="72"/>
      <c r="C20" s="72"/>
      <c r="D20" s="72"/>
      <c r="E20" s="152"/>
    </row>
    <row r="21" spans="1:5" ht="29.25" customHeight="1">
      <c r="A21" s="312" t="s">
        <v>1</v>
      </c>
      <c r="B21" s="312"/>
      <c r="C21" s="312"/>
      <c r="D21" s="312"/>
      <c r="E21" s="154">
        <v>50000</v>
      </c>
    </row>
    <row r="23" ht="12.75">
      <c r="A23" s="74"/>
    </row>
  </sheetData>
  <sheetProtection/>
  <mergeCells count="11">
    <mergeCell ref="D7:D9"/>
    <mergeCell ref="E7:E9"/>
    <mergeCell ref="A16:C16"/>
    <mergeCell ref="A15:D15"/>
    <mergeCell ref="E1:E3"/>
    <mergeCell ref="A21:D21"/>
    <mergeCell ref="A11:C11"/>
    <mergeCell ref="A5:E5"/>
    <mergeCell ref="A7:A9"/>
    <mergeCell ref="B7:B9"/>
    <mergeCell ref="C7:C9"/>
  </mergeCells>
  <printOptions/>
  <pageMargins left="0.48" right="0.24" top="0.45" bottom="1" header="0.31" footer="0.5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" sqref="F1:H2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8.421875" style="0" customWidth="1"/>
    <col min="4" max="4" width="24.57421875" style="0" customWidth="1"/>
    <col min="5" max="5" width="55.7109375" style="0" customWidth="1"/>
    <col min="6" max="6" width="10.57421875" style="0" customWidth="1"/>
    <col min="7" max="7" width="9.140625" style="0" customWidth="1"/>
    <col min="8" max="8" width="13.00390625" style="0" customWidth="1"/>
    <col min="9" max="9" width="9.8515625" style="0" customWidth="1"/>
  </cols>
  <sheetData>
    <row r="1" spans="1:8" ht="21" customHeight="1">
      <c r="A1" s="135"/>
      <c r="B1" s="135"/>
      <c r="C1" s="135"/>
      <c r="D1" s="135"/>
      <c r="E1" s="135"/>
      <c r="F1" s="324" t="s">
        <v>344</v>
      </c>
      <c r="G1" s="325"/>
      <c r="H1" s="325"/>
    </row>
    <row r="2" spans="6:8" ht="26.25" customHeight="1">
      <c r="F2" s="325"/>
      <c r="G2" s="325"/>
      <c r="H2" s="325"/>
    </row>
    <row r="3" spans="1:8" ht="27.75" customHeight="1" hidden="1">
      <c r="A3" s="326" t="s">
        <v>242</v>
      </c>
      <c r="B3" s="327"/>
      <c r="C3" s="327"/>
      <c r="D3" s="327"/>
      <c r="E3" s="327"/>
      <c r="F3" s="327"/>
      <c r="G3" s="327"/>
      <c r="H3" s="327"/>
    </row>
    <row r="4" spans="1:8" ht="34.5" customHeight="1">
      <c r="A4" s="335" t="s">
        <v>242</v>
      </c>
      <c r="B4" s="336"/>
      <c r="C4" s="336"/>
      <c r="D4" s="336"/>
      <c r="E4" s="336"/>
      <c r="F4" s="336"/>
      <c r="G4" s="336"/>
      <c r="H4" s="336"/>
    </row>
    <row r="5" spans="1:8" ht="14.25">
      <c r="A5" s="328" t="s">
        <v>12</v>
      </c>
      <c r="B5" s="328" t="s">
        <v>0</v>
      </c>
      <c r="C5" s="328" t="s">
        <v>5</v>
      </c>
      <c r="D5" s="331" t="s">
        <v>216</v>
      </c>
      <c r="E5" s="331" t="s">
        <v>243</v>
      </c>
      <c r="F5" s="319" t="s">
        <v>21</v>
      </c>
      <c r="G5" s="334"/>
      <c r="H5" s="320"/>
    </row>
    <row r="6" spans="1:8" ht="14.25">
      <c r="A6" s="329"/>
      <c r="B6" s="329"/>
      <c r="C6" s="329"/>
      <c r="D6" s="332"/>
      <c r="E6" s="332"/>
      <c r="F6" s="331" t="s">
        <v>244</v>
      </c>
      <c r="G6" s="319" t="s">
        <v>217</v>
      </c>
      <c r="H6" s="320"/>
    </row>
    <row r="7" spans="1:8" ht="18" customHeight="1">
      <c r="A7" s="330"/>
      <c r="B7" s="330"/>
      <c r="C7" s="330"/>
      <c r="D7" s="333"/>
      <c r="E7" s="333"/>
      <c r="F7" s="333"/>
      <c r="G7" s="198" t="s">
        <v>2</v>
      </c>
      <c r="H7" s="198" t="s">
        <v>6</v>
      </c>
    </row>
    <row r="8" spans="1:8" ht="12.7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</row>
    <row r="9" spans="1:8" ht="12.75">
      <c r="A9" s="200" t="s">
        <v>245</v>
      </c>
      <c r="B9" s="200">
        <v>600</v>
      </c>
      <c r="C9" s="200">
        <v>60016</v>
      </c>
      <c r="D9" s="200" t="s">
        <v>218</v>
      </c>
      <c r="E9" s="227" t="s">
        <v>294</v>
      </c>
      <c r="F9" s="200">
        <v>8054</v>
      </c>
      <c r="G9" s="200">
        <v>8054</v>
      </c>
      <c r="H9" s="8"/>
    </row>
    <row r="10" spans="1:8" ht="12.75">
      <c r="A10" s="200" t="s">
        <v>246</v>
      </c>
      <c r="B10" s="200">
        <v>900</v>
      </c>
      <c r="C10" s="200">
        <v>90095</v>
      </c>
      <c r="D10" s="200" t="s">
        <v>218</v>
      </c>
      <c r="E10" s="200" t="s">
        <v>295</v>
      </c>
      <c r="F10" s="200">
        <v>700</v>
      </c>
      <c r="G10" s="200">
        <v>700</v>
      </c>
      <c r="H10" s="8"/>
    </row>
    <row r="11" spans="1:8" ht="12.75">
      <c r="A11" s="200" t="s">
        <v>247</v>
      </c>
      <c r="B11" s="200">
        <v>600</v>
      </c>
      <c r="C11" s="200">
        <v>60016</v>
      </c>
      <c r="D11" s="200" t="s">
        <v>219</v>
      </c>
      <c r="E11" s="200" t="s">
        <v>296</v>
      </c>
      <c r="F11" s="200">
        <v>8544</v>
      </c>
      <c r="G11" s="200">
        <v>8544</v>
      </c>
      <c r="H11" s="200"/>
    </row>
    <row r="12" spans="1:8" s="201" customFormat="1" ht="12.75">
      <c r="A12" s="200" t="s">
        <v>248</v>
      </c>
      <c r="B12" s="200">
        <v>600</v>
      </c>
      <c r="C12" s="200">
        <v>60016</v>
      </c>
      <c r="D12" s="200" t="s">
        <v>220</v>
      </c>
      <c r="E12" s="201" t="s">
        <v>297</v>
      </c>
      <c r="F12" s="200">
        <v>10625</v>
      </c>
      <c r="G12" s="200">
        <v>10625</v>
      </c>
      <c r="H12" s="200"/>
    </row>
    <row r="13" spans="1:8" ht="25.5">
      <c r="A13" s="200" t="s">
        <v>246</v>
      </c>
      <c r="B13" s="200">
        <v>754</v>
      </c>
      <c r="C13" s="200">
        <v>75412</v>
      </c>
      <c r="D13" s="200" t="s">
        <v>220</v>
      </c>
      <c r="E13" s="202" t="s">
        <v>298</v>
      </c>
      <c r="F13" s="200">
        <v>5000</v>
      </c>
      <c r="G13" s="200">
        <v>5000</v>
      </c>
      <c r="H13" s="8"/>
    </row>
    <row r="14" spans="1:8" ht="12.75">
      <c r="A14" s="200" t="s">
        <v>249</v>
      </c>
      <c r="B14" s="200">
        <v>600</v>
      </c>
      <c r="C14" s="200">
        <v>60016</v>
      </c>
      <c r="D14" s="200" t="s">
        <v>221</v>
      </c>
      <c r="E14" s="201" t="s">
        <v>299</v>
      </c>
      <c r="F14" s="200">
        <v>6961</v>
      </c>
      <c r="G14" s="200">
        <v>6961</v>
      </c>
      <c r="H14" s="8"/>
    </row>
    <row r="15" spans="1:8" ht="25.5">
      <c r="A15" s="200" t="s">
        <v>250</v>
      </c>
      <c r="B15" s="200">
        <v>900</v>
      </c>
      <c r="C15" s="200">
        <v>90095</v>
      </c>
      <c r="D15" s="200" t="s">
        <v>222</v>
      </c>
      <c r="E15" s="228" t="s">
        <v>300</v>
      </c>
      <c r="F15" s="202">
        <v>29876</v>
      </c>
      <c r="G15" s="200">
        <v>29876</v>
      </c>
      <c r="H15" s="8"/>
    </row>
    <row r="16" spans="1:8" ht="12.75">
      <c r="A16" s="200" t="s">
        <v>251</v>
      </c>
      <c r="B16" s="200">
        <v>600</v>
      </c>
      <c r="C16" s="200">
        <v>60016</v>
      </c>
      <c r="D16" s="200" t="s">
        <v>223</v>
      </c>
      <c r="E16" s="201" t="s">
        <v>301</v>
      </c>
      <c r="F16" s="200">
        <v>7559</v>
      </c>
      <c r="G16" s="200">
        <v>7559</v>
      </c>
      <c r="H16" s="8"/>
    </row>
    <row r="17" spans="1:8" ht="12.75">
      <c r="A17" s="200" t="s">
        <v>252</v>
      </c>
      <c r="B17" s="200">
        <v>900</v>
      </c>
      <c r="C17" s="200">
        <v>90015</v>
      </c>
      <c r="D17" s="200" t="s">
        <v>224</v>
      </c>
      <c r="E17" s="200" t="s">
        <v>302</v>
      </c>
      <c r="F17" s="200">
        <v>12757</v>
      </c>
      <c r="G17" s="200">
        <v>12757</v>
      </c>
      <c r="H17" s="200"/>
    </row>
    <row r="18" spans="1:8" ht="12.75">
      <c r="A18" s="200" t="s">
        <v>253</v>
      </c>
      <c r="B18" s="200">
        <v>600</v>
      </c>
      <c r="C18" s="200">
        <v>60016</v>
      </c>
      <c r="D18" s="200" t="s">
        <v>225</v>
      </c>
      <c r="E18" s="201" t="s">
        <v>303</v>
      </c>
      <c r="F18" s="200">
        <v>7727</v>
      </c>
      <c r="G18" s="200">
        <v>7727</v>
      </c>
      <c r="H18" s="8"/>
    </row>
    <row r="19" spans="1:8" ht="25.5">
      <c r="A19" s="203"/>
      <c r="B19" s="200">
        <v>754</v>
      </c>
      <c r="C19" s="200">
        <v>75412</v>
      </c>
      <c r="D19" s="200" t="s">
        <v>225</v>
      </c>
      <c r="E19" s="228" t="s">
        <v>304</v>
      </c>
      <c r="F19" s="200">
        <v>5000</v>
      </c>
      <c r="G19" s="200">
        <v>5000</v>
      </c>
      <c r="H19" s="8"/>
    </row>
    <row r="20" spans="1:8" ht="12.75">
      <c r="A20" s="200" t="s">
        <v>254</v>
      </c>
      <c r="B20" s="200">
        <v>600</v>
      </c>
      <c r="C20" s="200">
        <v>60016</v>
      </c>
      <c r="D20" s="200" t="s">
        <v>226</v>
      </c>
      <c r="E20" s="201" t="s">
        <v>305</v>
      </c>
      <c r="F20" s="200">
        <v>7469</v>
      </c>
      <c r="G20" s="200">
        <v>7469</v>
      </c>
      <c r="H20" s="200"/>
    </row>
    <row r="21" spans="1:8" ht="25.5">
      <c r="A21" s="200" t="s">
        <v>255</v>
      </c>
      <c r="B21" s="200">
        <v>754</v>
      </c>
      <c r="C21" s="200">
        <v>75412</v>
      </c>
      <c r="D21" s="200" t="s">
        <v>227</v>
      </c>
      <c r="E21" s="228" t="s">
        <v>306</v>
      </c>
      <c r="F21" s="200">
        <v>5000</v>
      </c>
      <c r="G21" s="200">
        <v>5000</v>
      </c>
      <c r="H21" s="200"/>
    </row>
    <row r="22" spans="1:8" ht="12.75">
      <c r="A22" s="200" t="s">
        <v>246</v>
      </c>
      <c r="B22" s="200">
        <v>900</v>
      </c>
      <c r="C22" s="200">
        <v>90095</v>
      </c>
      <c r="D22" s="200" t="s">
        <v>227</v>
      </c>
      <c r="E22" s="200" t="s">
        <v>307</v>
      </c>
      <c r="F22" s="200">
        <v>9908</v>
      </c>
      <c r="G22" s="200">
        <v>9908</v>
      </c>
      <c r="H22" s="8"/>
    </row>
    <row r="23" spans="1:8" ht="12.75">
      <c r="A23" s="200" t="s">
        <v>256</v>
      </c>
      <c r="B23" s="200">
        <v>600</v>
      </c>
      <c r="C23" s="200">
        <v>60016</v>
      </c>
      <c r="D23" s="200" t="s">
        <v>257</v>
      </c>
      <c r="E23" s="230" t="s">
        <v>308</v>
      </c>
      <c r="F23" s="200">
        <v>8843</v>
      </c>
      <c r="G23" s="200">
        <v>8843</v>
      </c>
      <c r="H23" s="8"/>
    </row>
    <row r="24" spans="1:8" ht="12.75">
      <c r="A24" s="200" t="s">
        <v>258</v>
      </c>
      <c r="B24" s="200">
        <v>600</v>
      </c>
      <c r="C24" s="200">
        <v>60016</v>
      </c>
      <c r="D24" s="200" t="s">
        <v>228</v>
      </c>
      <c r="E24" s="230" t="s">
        <v>309</v>
      </c>
      <c r="F24" s="200">
        <v>11413</v>
      </c>
      <c r="G24" s="200">
        <v>11413</v>
      </c>
      <c r="H24" s="8"/>
    </row>
    <row r="25" spans="1:8" ht="12.75">
      <c r="A25" s="200" t="s">
        <v>259</v>
      </c>
      <c r="B25" s="200">
        <v>600</v>
      </c>
      <c r="C25" s="200">
        <v>60016</v>
      </c>
      <c r="D25" s="200" t="s">
        <v>311</v>
      </c>
      <c r="E25" s="230" t="s">
        <v>310</v>
      </c>
      <c r="F25" s="200">
        <v>9978</v>
      </c>
      <c r="G25" s="200">
        <v>9978</v>
      </c>
      <c r="H25" s="8"/>
    </row>
    <row r="26" spans="1:8" ht="12.75">
      <c r="A26" s="200" t="s">
        <v>260</v>
      </c>
      <c r="B26" s="200">
        <v>600</v>
      </c>
      <c r="C26" s="200">
        <v>60016</v>
      </c>
      <c r="D26" s="200" t="s">
        <v>229</v>
      </c>
      <c r="E26" s="230" t="s">
        <v>312</v>
      </c>
      <c r="F26" s="200">
        <v>13474</v>
      </c>
      <c r="G26" s="200">
        <v>13474</v>
      </c>
      <c r="H26" s="8"/>
    </row>
    <row r="27" spans="1:8" ht="12.75">
      <c r="A27" s="200" t="s">
        <v>261</v>
      </c>
      <c r="B27" s="200">
        <v>600</v>
      </c>
      <c r="C27" s="200">
        <v>60016</v>
      </c>
      <c r="D27" s="200" t="s">
        <v>230</v>
      </c>
      <c r="E27" s="230" t="s">
        <v>313</v>
      </c>
      <c r="F27" s="200">
        <v>8305</v>
      </c>
      <c r="G27" s="200">
        <v>8305</v>
      </c>
      <c r="H27" s="8"/>
    </row>
    <row r="28" spans="1:8" ht="12.75">
      <c r="A28" s="200" t="s">
        <v>262</v>
      </c>
      <c r="B28" s="200">
        <v>600</v>
      </c>
      <c r="C28" s="200">
        <v>60016</v>
      </c>
      <c r="D28" s="200" t="s">
        <v>263</v>
      </c>
      <c r="E28" s="230" t="s">
        <v>314</v>
      </c>
      <c r="F28" s="200">
        <v>9022</v>
      </c>
      <c r="G28" s="200">
        <v>9022</v>
      </c>
      <c r="H28" s="8"/>
    </row>
    <row r="29" spans="1:8" ht="25.5">
      <c r="A29" s="200" t="s">
        <v>264</v>
      </c>
      <c r="B29" s="200">
        <v>754</v>
      </c>
      <c r="C29" s="200">
        <v>75412</v>
      </c>
      <c r="D29" s="200" t="s">
        <v>231</v>
      </c>
      <c r="E29" s="228" t="s">
        <v>332</v>
      </c>
      <c r="F29" s="200">
        <v>10815</v>
      </c>
      <c r="G29" s="200">
        <v>10815</v>
      </c>
      <c r="H29" s="200"/>
    </row>
    <row r="30" spans="1:8" ht="12.75">
      <c r="A30" s="200" t="s">
        <v>265</v>
      </c>
      <c r="B30" s="200">
        <v>600</v>
      </c>
      <c r="C30" s="200">
        <v>60016</v>
      </c>
      <c r="D30" s="200" t="s">
        <v>232</v>
      </c>
      <c r="E30" s="230" t="s">
        <v>315</v>
      </c>
      <c r="F30" s="200">
        <v>7887</v>
      </c>
      <c r="G30" s="200">
        <v>7887</v>
      </c>
      <c r="H30" s="8"/>
    </row>
    <row r="31" spans="1:8" ht="12.75">
      <c r="A31" s="205" t="s">
        <v>266</v>
      </c>
      <c r="B31" s="205">
        <v>600</v>
      </c>
      <c r="C31" s="205">
        <v>60016</v>
      </c>
      <c r="D31" s="205" t="s">
        <v>267</v>
      </c>
      <c r="E31" s="228" t="s">
        <v>316</v>
      </c>
      <c r="F31" s="205">
        <v>4634</v>
      </c>
      <c r="G31" s="205">
        <v>4634</v>
      </c>
      <c r="H31" s="8"/>
    </row>
    <row r="32" spans="1:8" ht="25.5">
      <c r="A32" s="204" t="s">
        <v>246</v>
      </c>
      <c r="B32" s="204">
        <v>600</v>
      </c>
      <c r="C32" s="204">
        <v>60016</v>
      </c>
      <c r="D32" s="204" t="s">
        <v>233</v>
      </c>
      <c r="E32" s="228" t="s">
        <v>317</v>
      </c>
      <c r="F32" s="204">
        <v>4000</v>
      </c>
      <c r="G32" s="204">
        <v>4000</v>
      </c>
      <c r="H32" s="8"/>
    </row>
    <row r="33" spans="1:8" ht="12.75">
      <c r="A33" s="205" t="s">
        <v>268</v>
      </c>
      <c r="B33" s="205">
        <v>600</v>
      </c>
      <c r="C33" s="205">
        <v>60016</v>
      </c>
      <c r="D33" s="205" t="s">
        <v>234</v>
      </c>
      <c r="E33" s="230" t="s">
        <v>318</v>
      </c>
      <c r="F33" s="205">
        <v>7768</v>
      </c>
      <c r="G33" s="205">
        <v>7768</v>
      </c>
      <c r="H33" s="8"/>
    </row>
    <row r="34" spans="1:8" ht="12.75">
      <c r="A34" s="205" t="s">
        <v>269</v>
      </c>
      <c r="B34" s="205">
        <v>600</v>
      </c>
      <c r="C34" s="205">
        <v>60016</v>
      </c>
      <c r="D34" s="205" t="s">
        <v>235</v>
      </c>
      <c r="E34" s="230" t="s">
        <v>319</v>
      </c>
      <c r="F34" s="205">
        <v>4989</v>
      </c>
      <c r="G34" s="205">
        <v>4989</v>
      </c>
      <c r="H34" s="8"/>
    </row>
    <row r="35" spans="1:8" ht="25.5">
      <c r="A35" s="205" t="s">
        <v>246</v>
      </c>
      <c r="B35" s="205">
        <v>754</v>
      </c>
      <c r="C35" s="205">
        <v>75412</v>
      </c>
      <c r="D35" s="205" t="s">
        <v>235</v>
      </c>
      <c r="E35" s="231" t="s">
        <v>320</v>
      </c>
      <c r="F35" s="205">
        <v>4989</v>
      </c>
      <c r="G35" s="205">
        <v>4989</v>
      </c>
      <c r="H35" s="8"/>
    </row>
    <row r="36" spans="1:8" ht="25.5">
      <c r="A36" s="205" t="s">
        <v>270</v>
      </c>
      <c r="B36" s="205">
        <v>921</v>
      </c>
      <c r="C36" s="205">
        <v>92109</v>
      </c>
      <c r="D36" s="205" t="s">
        <v>236</v>
      </c>
      <c r="E36" s="231" t="s">
        <v>321</v>
      </c>
      <c r="F36" s="202">
        <v>9680</v>
      </c>
      <c r="G36" s="205">
        <v>9680</v>
      </c>
      <c r="H36" s="8"/>
    </row>
    <row r="37" spans="1:8" ht="25.5">
      <c r="A37" s="205" t="s">
        <v>271</v>
      </c>
      <c r="B37" s="205">
        <v>754</v>
      </c>
      <c r="C37" s="205">
        <v>75412</v>
      </c>
      <c r="D37" s="205" t="s">
        <v>272</v>
      </c>
      <c r="E37" s="233" t="s">
        <v>331</v>
      </c>
      <c r="F37" s="205">
        <v>4025</v>
      </c>
      <c r="G37" s="205">
        <v>4025</v>
      </c>
      <c r="H37" s="8"/>
    </row>
    <row r="38" spans="1:8" ht="12.75">
      <c r="A38" s="206"/>
      <c r="B38" s="205">
        <v>600</v>
      </c>
      <c r="C38" s="205">
        <v>60016</v>
      </c>
      <c r="D38" s="205" t="s">
        <v>273</v>
      </c>
      <c r="E38" s="232" t="s">
        <v>322</v>
      </c>
      <c r="F38" s="205">
        <v>4400</v>
      </c>
      <c r="G38" s="205">
        <v>4400</v>
      </c>
      <c r="H38" s="8"/>
    </row>
    <row r="39" spans="1:8" ht="25.5">
      <c r="A39" s="200" t="s">
        <v>274</v>
      </c>
      <c r="B39" s="205">
        <v>900</v>
      </c>
      <c r="C39" s="205">
        <v>90095</v>
      </c>
      <c r="D39" s="205" t="s">
        <v>275</v>
      </c>
      <c r="E39" s="233" t="s">
        <v>323</v>
      </c>
      <c r="F39" s="205">
        <v>6000</v>
      </c>
      <c r="G39" s="205">
        <v>6000</v>
      </c>
      <c r="H39" s="8"/>
    </row>
    <row r="40" spans="1:8" ht="12.75">
      <c r="A40" s="205" t="s">
        <v>246</v>
      </c>
      <c r="B40" s="205">
        <v>600</v>
      </c>
      <c r="C40" s="205">
        <v>60016</v>
      </c>
      <c r="D40" s="205" t="s">
        <v>276</v>
      </c>
      <c r="E40" s="232" t="s">
        <v>324</v>
      </c>
      <c r="F40" s="205">
        <v>1170</v>
      </c>
      <c r="G40" s="205">
        <v>1170</v>
      </c>
      <c r="H40" s="8"/>
    </row>
    <row r="41" spans="1:8" ht="12.75">
      <c r="A41" s="200" t="s">
        <v>277</v>
      </c>
      <c r="B41" s="205">
        <v>600</v>
      </c>
      <c r="C41" s="205">
        <v>60016</v>
      </c>
      <c r="D41" s="205" t="s">
        <v>237</v>
      </c>
      <c r="E41" s="232" t="s">
        <v>325</v>
      </c>
      <c r="F41" s="205">
        <v>1096</v>
      </c>
      <c r="G41" s="205">
        <v>1096</v>
      </c>
      <c r="H41" s="8"/>
    </row>
    <row r="42" spans="1:8" ht="12.75">
      <c r="A42" s="227" t="s">
        <v>246</v>
      </c>
      <c r="B42" s="205">
        <v>600</v>
      </c>
      <c r="C42" s="205">
        <v>60016</v>
      </c>
      <c r="D42" s="229" t="s">
        <v>237</v>
      </c>
      <c r="E42" s="232" t="s">
        <v>326</v>
      </c>
      <c r="F42" s="205">
        <v>7000</v>
      </c>
      <c r="G42" s="205">
        <v>7000</v>
      </c>
      <c r="H42" s="8"/>
    </row>
    <row r="43" spans="1:8" ht="12.75">
      <c r="A43" s="200" t="s">
        <v>278</v>
      </c>
      <c r="B43" s="205">
        <v>600</v>
      </c>
      <c r="C43" s="205">
        <v>60016</v>
      </c>
      <c r="D43" s="205" t="s">
        <v>279</v>
      </c>
      <c r="E43" s="232" t="s">
        <v>327</v>
      </c>
      <c r="F43" s="205">
        <v>6620</v>
      </c>
      <c r="G43" s="205">
        <v>6620</v>
      </c>
      <c r="H43" s="8"/>
    </row>
    <row r="44" spans="1:8" ht="12.75">
      <c r="A44" s="227" t="s">
        <v>246</v>
      </c>
      <c r="B44" s="205">
        <v>900</v>
      </c>
      <c r="C44" s="205">
        <v>90015</v>
      </c>
      <c r="D44" s="229" t="s">
        <v>279</v>
      </c>
      <c r="E44" s="232" t="s">
        <v>333</v>
      </c>
      <c r="F44" s="205">
        <v>3000</v>
      </c>
      <c r="G44" s="205">
        <v>3000</v>
      </c>
      <c r="H44" s="8"/>
    </row>
    <row r="45" spans="1:8" ht="12.75">
      <c r="A45" s="205" t="s">
        <v>280</v>
      </c>
      <c r="B45" s="205">
        <v>600</v>
      </c>
      <c r="C45" s="205">
        <v>60016</v>
      </c>
      <c r="D45" s="205" t="s">
        <v>238</v>
      </c>
      <c r="E45" s="232" t="s">
        <v>328</v>
      </c>
      <c r="F45" s="205">
        <v>8276</v>
      </c>
      <c r="G45" s="205">
        <v>8276</v>
      </c>
      <c r="H45" s="8"/>
    </row>
    <row r="46" spans="1:8" ht="25.5">
      <c r="A46" s="205" t="s">
        <v>281</v>
      </c>
      <c r="B46" s="205">
        <v>921</v>
      </c>
      <c r="C46" s="205">
        <v>92109</v>
      </c>
      <c r="D46" s="205" t="s">
        <v>239</v>
      </c>
      <c r="E46" s="233" t="s">
        <v>329</v>
      </c>
      <c r="F46" s="205">
        <v>10516</v>
      </c>
      <c r="G46" s="205">
        <v>10516</v>
      </c>
      <c r="H46" s="8"/>
    </row>
    <row r="47" spans="1:8" ht="12.75">
      <c r="A47" s="205" t="s">
        <v>282</v>
      </c>
      <c r="B47" s="205">
        <v>600</v>
      </c>
      <c r="C47" s="205">
        <v>60016</v>
      </c>
      <c r="D47" s="205" t="s">
        <v>240</v>
      </c>
      <c r="E47" s="232" t="s">
        <v>330</v>
      </c>
      <c r="F47" s="205">
        <v>9441</v>
      </c>
      <c r="G47" s="205">
        <v>9441</v>
      </c>
      <c r="H47" s="8"/>
    </row>
    <row r="48" spans="1:8" ht="12.75">
      <c r="A48" s="321" t="s">
        <v>241</v>
      </c>
      <c r="B48" s="322"/>
      <c r="C48" s="322"/>
      <c r="D48" s="322"/>
      <c r="E48" s="322"/>
      <c r="F48" s="323">
        <v>302521</v>
      </c>
      <c r="G48" s="323">
        <v>302521</v>
      </c>
      <c r="H48" s="8"/>
    </row>
    <row r="49" spans="1:8" ht="12.75">
      <c r="A49" s="322"/>
      <c r="B49" s="322"/>
      <c r="C49" s="322"/>
      <c r="D49" s="322"/>
      <c r="E49" s="322"/>
      <c r="F49" s="321"/>
      <c r="G49" s="321"/>
      <c r="H49" s="8"/>
    </row>
  </sheetData>
  <sheetProtection/>
  <mergeCells count="14">
    <mergeCell ref="E5:E7"/>
    <mergeCell ref="F5:H5"/>
    <mergeCell ref="F6:F7"/>
    <mergeCell ref="A4:H4"/>
    <mergeCell ref="G6:H6"/>
    <mergeCell ref="A48:E49"/>
    <mergeCell ref="F48:F49"/>
    <mergeCell ref="G48:G49"/>
    <mergeCell ref="F1:H2"/>
    <mergeCell ref="A3:H3"/>
    <mergeCell ref="A5:A7"/>
    <mergeCell ref="B5:B7"/>
    <mergeCell ref="C5:C7"/>
    <mergeCell ref="D5:D7"/>
  </mergeCells>
  <printOptions/>
  <pageMargins left="0.25" right="0.25" top="0.75" bottom="0.75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D3" sqref="D3:F5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58.00390625" style="0" customWidth="1"/>
    <col min="4" max="4" width="15.28125" style="0" customWidth="1"/>
    <col min="5" max="5" width="15.00390625" style="0" customWidth="1"/>
    <col min="6" max="6" width="14.57421875" style="0" customWidth="1"/>
    <col min="8" max="8" width="13.8515625" style="0" bestFit="1" customWidth="1"/>
  </cols>
  <sheetData>
    <row r="1" ht="4.5" customHeight="1">
      <c r="N1" t="s">
        <v>174</v>
      </c>
    </row>
    <row r="2" ht="12.75" hidden="1"/>
    <row r="3" spans="3:6" ht="12.75">
      <c r="C3" s="10"/>
      <c r="D3" s="257" t="s">
        <v>334</v>
      </c>
      <c r="E3" s="257"/>
      <c r="F3" s="257"/>
    </row>
    <row r="4" spans="3:6" ht="15" customHeight="1">
      <c r="C4" s="4" t="s">
        <v>10</v>
      </c>
      <c r="D4" s="257"/>
      <c r="E4" s="257"/>
      <c r="F4" s="257"/>
    </row>
    <row r="5" spans="3:6" ht="15" customHeight="1">
      <c r="C5" s="4"/>
      <c r="D5" s="257"/>
      <c r="E5" s="257"/>
      <c r="F5" s="257"/>
    </row>
    <row r="6" ht="15.75">
      <c r="C6" s="99" t="s">
        <v>186</v>
      </c>
    </row>
    <row r="7" spans="1:6" s="5" customFormat="1" ht="15" customHeight="1">
      <c r="A7" s="253" t="s">
        <v>0</v>
      </c>
      <c r="B7" s="253" t="s">
        <v>5</v>
      </c>
      <c r="C7" s="253" t="s">
        <v>7</v>
      </c>
      <c r="D7" s="241" t="s">
        <v>284</v>
      </c>
      <c r="E7" s="241"/>
      <c r="F7" s="242"/>
    </row>
    <row r="8" spans="1:6" s="5" customFormat="1" ht="15" customHeight="1">
      <c r="A8" s="254"/>
      <c r="B8" s="254"/>
      <c r="C8" s="254"/>
      <c r="D8" s="255" t="s">
        <v>1</v>
      </c>
      <c r="E8" s="238" t="s">
        <v>22</v>
      </c>
      <c r="F8" s="239"/>
    </row>
    <row r="9" spans="1:6" s="5" customFormat="1" ht="40.5" customHeight="1">
      <c r="A9" s="81"/>
      <c r="B9" s="81"/>
      <c r="C9" s="88"/>
      <c r="D9" s="256"/>
      <c r="E9" s="91" t="s">
        <v>2</v>
      </c>
      <c r="F9" s="93" t="s">
        <v>6</v>
      </c>
    </row>
    <row r="10" spans="1:6" s="7" customFormat="1" ht="7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ht="19.5" customHeight="1">
      <c r="A11" s="94">
        <v>10</v>
      </c>
      <c r="B11" s="95"/>
      <c r="C11" s="96" t="s">
        <v>23</v>
      </c>
      <c r="D11" s="213">
        <v>1507622.57</v>
      </c>
      <c r="E11" s="213">
        <v>6000</v>
      </c>
      <c r="F11" s="213">
        <v>1501622.57</v>
      </c>
    </row>
    <row r="12" spans="1:6" ht="24.75" customHeight="1">
      <c r="A12" s="8"/>
      <c r="B12" s="20">
        <v>1010</v>
      </c>
      <c r="C12" s="21" t="s">
        <v>202</v>
      </c>
      <c r="D12" s="214">
        <v>1501622.57</v>
      </c>
      <c r="E12" s="113">
        <v>0</v>
      </c>
      <c r="F12" s="214">
        <v>1501622.57</v>
      </c>
    </row>
    <row r="13" spans="1:6" ht="19.5" customHeight="1">
      <c r="A13" s="20"/>
      <c r="B13" s="20">
        <v>1030</v>
      </c>
      <c r="C13" s="9" t="s">
        <v>24</v>
      </c>
      <c r="D13" s="214">
        <v>6000</v>
      </c>
      <c r="E13" s="113">
        <v>6000</v>
      </c>
      <c r="F13" s="113">
        <v>0</v>
      </c>
    </row>
    <row r="14" spans="1:6" ht="19.5" customHeight="1">
      <c r="A14" s="97">
        <v>150</v>
      </c>
      <c r="B14" s="97"/>
      <c r="C14" s="96" t="s">
        <v>161</v>
      </c>
      <c r="D14" s="213">
        <v>6270.14</v>
      </c>
      <c r="E14" s="213">
        <f>E15</f>
        <v>0</v>
      </c>
      <c r="F14" s="213">
        <v>6270.14</v>
      </c>
    </row>
    <row r="15" spans="1:6" ht="19.5" customHeight="1">
      <c r="A15" s="22"/>
      <c r="B15" s="22">
        <v>15011</v>
      </c>
      <c r="C15" s="9" t="s">
        <v>171</v>
      </c>
      <c r="D15" s="214">
        <v>6270.14</v>
      </c>
      <c r="E15" s="113">
        <v>0</v>
      </c>
      <c r="F15" s="113">
        <v>6270.14</v>
      </c>
    </row>
    <row r="16" spans="1:6" ht="19.5" customHeight="1">
      <c r="A16" s="97">
        <v>400</v>
      </c>
      <c r="B16" s="97"/>
      <c r="C16" s="98" t="s">
        <v>25</v>
      </c>
      <c r="D16" s="213">
        <v>289520.18</v>
      </c>
      <c r="E16" s="213">
        <v>289520.18</v>
      </c>
      <c r="F16" s="213">
        <f>F17</f>
        <v>0</v>
      </c>
    </row>
    <row r="17" spans="1:6" ht="19.5" customHeight="1">
      <c r="A17" s="8"/>
      <c r="B17" s="8">
        <v>40002</v>
      </c>
      <c r="C17" s="9" t="s">
        <v>26</v>
      </c>
      <c r="D17" s="214">
        <v>289520.18</v>
      </c>
      <c r="E17" s="113">
        <v>289520.18</v>
      </c>
      <c r="F17" s="113">
        <v>0</v>
      </c>
    </row>
    <row r="18" spans="1:6" ht="19.5" customHeight="1">
      <c r="A18" s="95">
        <v>600</v>
      </c>
      <c r="B18" s="95"/>
      <c r="C18" s="96" t="s">
        <v>27</v>
      </c>
      <c r="D18" s="213">
        <v>608000</v>
      </c>
      <c r="E18" s="213">
        <v>308000</v>
      </c>
      <c r="F18" s="213">
        <v>300000</v>
      </c>
    </row>
    <row r="19" spans="1:6" ht="15.75" customHeight="1">
      <c r="A19" s="8"/>
      <c r="B19" s="8">
        <v>60014</v>
      </c>
      <c r="C19" s="9" t="s">
        <v>190</v>
      </c>
      <c r="D19" s="214">
        <v>300000</v>
      </c>
      <c r="E19" s="113">
        <v>0</v>
      </c>
      <c r="F19" s="113">
        <v>300000</v>
      </c>
    </row>
    <row r="20" spans="1:6" ht="15.75" customHeight="1">
      <c r="A20" s="8"/>
      <c r="B20" s="8">
        <v>60016</v>
      </c>
      <c r="C20" s="9" t="s">
        <v>28</v>
      </c>
      <c r="D20" s="214">
        <v>308000</v>
      </c>
      <c r="E20" s="113">
        <v>308000</v>
      </c>
      <c r="F20" s="113">
        <v>0</v>
      </c>
    </row>
    <row r="21" spans="1:6" ht="19.5" customHeight="1">
      <c r="A21" s="95">
        <v>700</v>
      </c>
      <c r="B21" s="95"/>
      <c r="C21" s="96" t="s">
        <v>29</v>
      </c>
      <c r="D21" s="213">
        <f>D22</f>
        <v>50000</v>
      </c>
      <c r="E21" s="213">
        <f>E22</f>
        <v>50000</v>
      </c>
      <c r="F21" s="213">
        <f>F22</f>
        <v>0</v>
      </c>
    </row>
    <row r="22" spans="1:6" ht="19.5" customHeight="1">
      <c r="A22" s="8"/>
      <c r="B22" s="8">
        <v>70005</v>
      </c>
      <c r="C22" s="15" t="s">
        <v>30</v>
      </c>
      <c r="D22" s="214">
        <v>50000</v>
      </c>
      <c r="E22" s="113">
        <v>50000</v>
      </c>
      <c r="F22" s="113">
        <v>0</v>
      </c>
    </row>
    <row r="23" spans="1:6" ht="18.75" customHeight="1">
      <c r="A23" s="95">
        <v>750</v>
      </c>
      <c r="B23" s="95"/>
      <c r="C23" s="96" t="s">
        <v>31</v>
      </c>
      <c r="D23" s="213">
        <v>2330201.05</v>
      </c>
      <c r="E23" s="213">
        <f>E24+E25+E26+E27+E28</f>
        <v>2315361</v>
      </c>
      <c r="F23" s="213">
        <v>14840.05</v>
      </c>
    </row>
    <row r="24" spans="1:6" ht="19.5" customHeight="1">
      <c r="A24" s="8"/>
      <c r="B24" s="8">
        <v>75011</v>
      </c>
      <c r="C24" s="9" t="s">
        <v>32</v>
      </c>
      <c r="D24" s="214">
        <v>201611</v>
      </c>
      <c r="E24" s="113">
        <v>201611</v>
      </c>
      <c r="F24" s="113">
        <v>0</v>
      </c>
    </row>
    <row r="25" spans="1:6" ht="19.5" customHeight="1">
      <c r="A25" s="8"/>
      <c r="B25" s="8">
        <v>75022</v>
      </c>
      <c r="C25" s="15" t="s">
        <v>33</v>
      </c>
      <c r="D25" s="214">
        <v>119300</v>
      </c>
      <c r="E25" s="113">
        <v>119300</v>
      </c>
      <c r="F25" s="113">
        <v>0</v>
      </c>
    </row>
    <row r="26" spans="1:8" ht="24" customHeight="1">
      <c r="A26" s="22"/>
      <c r="B26" s="22">
        <v>75023</v>
      </c>
      <c r="C26" s="15" t="s">
        <v>34</v>
      </c>
      <c r="D26" s="214">
        <v>1916450</v>
      </c>
      <c r="E26" s="113">
        <v>1916450</v>
      </c>
      <c r="F26" s="113">
        <v>0</v>
      </c>
      <c r="H26" s="136"/>
    </row>
    <row r="27" spans="1:6" ht="12.75">
      <c r="A27" s="22"/>
      <c r="B27" s="8">
        <v>75075</v>
      </c>
      <c r="C27" s="15" t="s">
        <v>35</v>
      </c>
      <c r="D27" s="214">
        <v>50000</v>
      </c>
      <c r="E27" s="113">
        <v>50000</v>
      </c>
      <c r="F27" s="113">
        <v>0</v>
      </c>
    </row>
    <row r="28" spans="1:8" ht="24.75" customHeight="1">
      <c r="A28" s="22"/>
      <c r="B28" s="8">
        <v>75095</v>
      </c>
      <c r="C28" s="9" t="s">
        <v>36</v>
      </c>
      <c r="D28" s="214">
        <v>42840.05</v>
      </c>
      <c r="E28" s="113">
        <v>28000</v>
      </c>
      <c r="F28" s="113">
        <v>14840.05</v>
      </c>
      <c r="G28" s="17"/>
      <c r="H28" s="17"/>
    </row>
    <row r="29" spans="1:7" ht="30.75" customHeight="1">
      <c r="A29" s="95">
        <v>751</v>
      </c>
      <c r="B29" s="95"/>
      <c r="C29" s="98" t="s">
        <v>37</v>
      </c>
      <c r="D29" s="213">
        <f>D30</f>
        <v>724</v>
      </c>
      <c r="E29" s="213">
        <f>E30</f>
        <v>724</v>
      </c>
      <c r="F29" s="213">
        <f>F30</f>
        <v>0</v>
      </c>
      <c r="G29" s="17"/>
    </row>
    <row r="30" spans="1:7" ht="25.5">
      <c r="A30" s="8"/>
      <c r="B30" s="8">
        <v>75101</v>
      </c>
      <c r="C30" s="15" t="s">
        <v>38</v>
      </c>
      <c r="D30" s="214">
        <v>724</v>
      </c>
      <c r="E30" s="113">
        <v>724</v>
      </c>
      <c r="F30" s="113">
        <v>0</v>
      </c>
      <c r="G30" s="17"/>
    </row>
    <row r="31" spans="1:6" ht="18.75" customHeight="1">
      <c r="A31" s="95">
        <v>754</v>
      </c>
      <c r="B31" s="95"/>
      <c r="C31" s="98" t="s">
        <v>39</v>
      </c>
      <c r="D31" s="213">
        <v>122100</v>
      </c>
      <c r="E31" s="213">
        <v>122100</v>
      </c>
      <c r="F31" s="215">
        <v>0</v>
      </c>
    </row>
    <row r="32" spans="1:6" ht="20.25" customHeight="1">
      <c r="A32" s="8"/>
      <c r="B32" s="8">
        <v>75412</v>
      </c>
      <c r="C32" s="9" t="s">
        <v>69</v>
      </c>
      <c r="D32" s="214">
        <v>122100</v>
      </c>
      <c r="E32" s="113">
        <v>122100</v>
      </c>
      <c r="F32" s="113">
        <v>0</v>
      </c>
    </row>
    <row r="33" spans="1:6" ht="15" customHeight="1">
      <c r="A33" s="95">
        <v>757</v>
      </c>
      <c r="B33" s="95"/>
      <c r="C33" s="96" t="s">
        <v>40</v>
      </c>
      <c r="D33" s="213">
        <f>D34</f>
        <v>295000</v>
      </c>
      <c r="E33" s="213">
        <f>E34</f>
        <v>295000</v>
      </c>
      <c r="F33" s="213">
        <f>F34</f>
        <v>0</v>
      </c>
    </row>
    <row r="34" spans="1:6" ht="25.5" customHeight="1">
      <c r="A34" s="8"/>
      <c r="B34" s="8">
        <v>75702</v>
      </c>
      <c r="C34" s="15" t="s">
        <v>41</v>
      </c>
      <c r="D34" s="214">
        <v>295000</v>
      </c>
      <c r="E34" s="113">
        <v>295000</v>
      </c>
      <c r="F34" s="113">
        <v>0</v>
      </c>
    </row>
    <row r="35" spans="1:6" ht="15" customHeight="1">
      <c r="A35" s="95">
        <v>758</v>
      </c>
      <c r="B35" s="95"/>
      <c r="C35" s="96" t="s">
        <v>42</v>
      </c>
      <c r="D35" s="213">
        <f>D36</f>
        <v>80000</v>
      </c>
      <c r="E35" s="213">
        <f>E36</f>
        <v>80000</v>
      </c>
      <c r="F35" s="213">
        <f>F36</f>
        <v>0</v>
      </c>
    </row>
    <row r="36" spans="1:6" ht="18" customHeight="1">
      <c r="A36" s="8"/>
      <c r="B36" s="8">
        <v>75818</v>
      </c>
      <c r="C36" s="9" t="s">
        <v>43</v>
      </c>
      <c r="D36" s="214">
        <v>80000</v>
      </c>
      <c r="E36" s="113">
        <v>80000</v>
      </c>
      <c r="F36" s="113">
        <v>0</v>
      </c>
    </row>
    <row r="37" spans="1:6" ht="18.75" customHeight="1">
      <c r="A37" s="95">
        <v>801</v>
      </c>
      <c r="B37" s="95"/>
      <c r="C37" s="96" t="s">
        <v>44</v>
      </c>
      <c r="D37" s="213">
        <f>D38+D39+D40+D41+D42+D43+D44</f>
        <v>4114484</v>
      </c>
      <c r="E37" s="213">
        <f>E38+E39+E40+E41+E42+E43+E44</f>
        <v>4114484</v>
      </c>
      <c r="F37" s="213">
        <f>F38+F39+F40+F41+F42+F43+F44</f>
        <v>0</v>
      </c>
    </row>
    <row r="38" spans="1:6" ht="17.25" customHeight="1">
      <c r="A38" s="8"/>
      <c r="B38" s="8">
        <v>80101</v>
      </c>
      <c r="C38" s="9" t="s">
        <v>45</v>
      </c>
      <c r="D38" s="214">
        <v>2325600</v>
      </c>
      <c r="E38" s="113">
        <v>2325600</v>
      </c>
      <c r="F38" s="113">
        <v>0</v>
      </c>
    </row>
    <row r="39" spans="1:6" ht="20.25" customHeight="1">
      <c r="A39" s="120"/>
      <c r="B39" s="8">
        <v>80103</v>
      </c>
      <c r="C39" s="15" t="s">
        <v>46</v>
      </c>
      <c r="D39" s="113">
        <v>94836</v>
      </c>
      <c r="E39" s="113">
        <v>94836</v>
      </c>
      <c r="F39" s="113">
        <v>0</v>
      </c>
    </row>
    <row r="40" spans="1:6" ht="12.75">
      <c r="A40" s="8"/>
      <c r="B40" s="8">
        <v>80106</v>
      </c>
      <c r="C40" s="216" t="s">
        <v>285</v>
      </c>
      <c r="D40" s="113">
        <v>142260</v>
      </c>
      <c r="E40" s="113">
        <v>142260</v>
      </c>
      <c r="F40" s="113">
        <v>0</v>
      </c>
    </row>
    <row r="41" spans="1:6" ht="19.5" customHeight="1">
      <c r="A41" s="8"/>
      <c r="B41" s="8">
        <v>80110</v>
      </c>
      <c r="C41" s="9" t="s">
        <v>47</v>
      </c>
      <c r="D41" s="113">
        <v>1197000</v>
      </c>
      <c r="E41" s="113">
        <v>1197000</v>
      </c>
      <c r="F41" s="113">
        <v>0</v>
      </c>
    </row>
    <row r="42" spans="1:6" ht="18.75" customHeight="1">
      <c r="A42" s="8"/>
      <c r="B42" s="8">
        <v>80113</v>
      </c>
      <c r="C42" s="15" t="s">
        <v>48</v>
      </c>
      <c r="D42" s="113">
        <v>299088</v>
      </c>
      <c r="E42" s="113">
        <v>299088</v>
      </c>
      <c r="F42" s="113">
        <v>0</v>
      </c>
    </row>
    <row r="43" spans="1:6" ht="18" customHeight="1">
      <c r="A43" s="8"/>
      <c r="B43" s="8">
        <v>80146</v>
      </c>
      <c r="C43" s="15" t="s">
        <v>49</v>
      </c>
      <c r="D43" s="113">
        <v>12500</v>
      </c>
      <c r="E43" s="113">
        <v>12500</v>
      </c>
      <c r="F43" s="113">
        <v>0</v>
      </c>
    </row>
    <row r="44" spans="1:6" ht="18" customHeight="1">
      <c r="A44" s="8"/>
      <c r="B44" s="8">
        <v>80195</v>
      </c>
      <c r="C44" s="9" t="s">
        <v>36</v>
      </c>
      <c r="D44" s="113">
        <v>43200</v>
      </c>
      <c r="E44" s="113">
        <v>43200</v>
      </c>
      <c r="F44" s="113">
        <v>0</v>
      </c>
    </row>
    <row r="45" spans="1:6" ht="15" customHeight="1">
      <c r="A45" s="95">
        <v>851</v>
      </c>
      <c r="B45" s="95"/>
      <c r="C45" s="96" t="s">
        <v>50</v>
      </c>
      <c r="D45" s="213">
        <f>D46+D47+D48</f>
        <v>47500</v>
      </c>
      <c r="E45" s="213">
        <f>E46+E47+E48</f>
        <v>47500</v>
      </c>
      <c r="F45" s="213">
        <f>F46+F47+F48</f>
        <v>0</v>
      </c>
    </row>
    <row r="46" spans="1:6" ht="17.25" customHeight="1">
      <c r="A46" s="8"/>
      <c r="B46" s="8">
        <v>85121</v>
      </c>
      <c r="C46" s="9" t="s">
        <v>51</v>
      </c>
      <c r="D46" s="113">
        <v>2500</v>
      </c>
      <c r="E46" s="113">
        <v>2500</v>
      </c>
      <c r="F46" s="113">
        <v>0</v>
      </c>
    </row>
    <row r="47" spans="1:6" ht="22.5" customHeight="1">
      <c r="A47" s="8"/>
      <c r="B47" s="8">
        <v>85153</v>
      </c>
      <c r="C47" s="9" t="s">
        <v>101</v>
      </c>
      <c r="D47" s="113">
        <v>500</v>
      </c>
      <c r="E47" s="113">
        <v>500</v>
      </c>
      <c r="F47" s="113">
        <v>0</v>
      </c>
    </row>
    <row r="48" spans="1:6" ht="22.5" customHeight="1">
      <c r="A48" s="8"/>
      <c r="B48" s="8">
        <v>85154</v>
      </c>
      <c r="C48" s="9" t="s">
        <v>52</v>
      </c>
      <c r="D48" s="113">
        <v>44500</v>
      </c>
      <c r="E48" s="113">
        <v>44500</v>
      </c>
      <c r="F48" s="113">
        <v>0</v>
      </c>
    </row>
    <row r="49" spans="1:6" ht="14.25" customHeight="1">
      <c r="A49" s="95">
        <v>852</v>
      </c>
      <c r="B49" s="95"/>
      <c r="C49" s="96" t="s">
        <v>53</v>
      </c>
      <c r="D49" s="213">
        <f>D50+D51+D52+D53+D57+D58+D59+D60+D61+D62</f>
        <v>2751766</v>
      </c>
      <c r="E49" s="213">
        <f>E50+E51+E52+E53+E57+E58+E59+E60+E61+E62</f>
        <v>2751766</v>
      </c>
      <c r="F49" s="213">
        <f>F52+F53+F57+F58+F59+F60+F61+F62</f>
        <v>0</v>
      </c>
    </row>
    <row r="50" spans="1:6" ht="21.75" customHeight="1">
      <c r="A50" s="217"/>
      <c r="B50" s="217">
        <v>85204</v>
      </c>
      <c r="C50" s="220" t="s">
        <v>286</v>
      </c>
      <c r="D50" s="219">
        <v>1566</v>
      </c>
      <c r="E50" s="219">
        <v>1566</v>
      </c>
      <c r="F50" s="219">
        <v>0</v>
      </c>
    </row>
    <row r="51" spans="1:6" ht="26.25" customHeight="1">
      <c r="A51" s="217"/>
      <c r="B51" s="217">
        <v>85206</v>
      </c>
      <c r="C51" s="218" t="s">
        <v>287</v>
      </c>
      <c r="D51" s="219">
        <v>18900</v>
      </c>
      <c r="E51" s="219">
        <v>18900</v>
      </c>
      <c r="F51" s="219">
        <v>0</v>
      </c>
    </row>
    <row r="52" spans="1:6" ht="40.5" customHeight="1">
      <c r="A52" s="8"/>
      <c r="B52" s="8">
        <v>85212</v>
      </c>
      <c r="C52" s="15" t="s">
        <v>54</v>
      </c>
      <c r="D52" s="113">
        <v>1772000</v>
      </c>
      <c r="E52" s="113">
        <v>1772000</v>
      </c>
      <c r="F52" s="113">
        <v>0</v>
      </c>
    </row>
    <row r="53" spans="1:6" ht="53.25" customHeight="1">
      <c r="A53" s="8"/>
      <c r="B53" s="8">
        <v>85213</v>
      </c>
      <c r="C53" s="15" t="s">
        <v>55</v>
      </c>
      <c r="D53" s="113">
        <v>23500</v>
      </c>
      <c r="E53" s="116">
        <v>23500</v>
      </c>
      <c r="F53" s="113">
        <v>0</v>
      </c>
    </row>
    <row r="54" spans="1:6" ht="41.25" customHeight="1">
      <c r="A54" s="253" t="s">
        <v>0</v>
      </c>
      <c r="B54" s="253" t="s">
        <v>5</v>
      </c>
      <c r="C54" s="253" t="s">
        <v>7</v>
      </c>
      <c r="D54" s="237" t="s">
        <v>284</v>
      </c>
      <c r="E54" s="238"/>
      <c r="F54" s="239"/>
    </row>
    <row r="55" spans="1:6" ht="12.75">
      <c r="A55" s="254"/>
      <c r="B55" s="254"/>
      <c r="C55" s="254"/>
      <c r="D55" s="255" t="s">
        <v>1</v>
      </c>
      <c r="E55" s="238" t="s">
        <v>22</v>
      </c>
      <c r="F55" s="239"/>
    </row>
    <row r="56" spans="1:6" ht="18.75" customHeight="1">
      <c r="A56" s="81"/>
      <c r="B56" s="81"/>
      <c r="C56" s="88"/>
      <c r="D56" s="256"/>
      <c r="E56" s="91" t="s">
        <v>2</v>
      </c>
      <c r="F56" s="93" t="s">
        <v>6</v>
      </c>
    </row>
    <row r="57" spans="1:6" ht="25.5">
      <c r="A57" s="8"/>
      <c r="B57" s="8">
        <v>85214</v>
      </c>
      <c r="C57" s="15" t="s">
        <v>56</v>
      </c>
      <c r="D57" s="114">
        <v>213700</v>
      </c>
      <c r="E57" s="114">
        <v>213700</v>
      </c>
      <c r="F57" s="114">
        <v>0</v>
      </c>
    </row>
    <row r="58" spans="1:6" ht="12.75">
      <c r="A58" s="8"/>
      <c r="B58" s="8">
        <v>85215</v>
      </c>
      <c r="C58" s="9" t="s">
        <v>57</v>
      </c>
      <c r="D58" s="114">
        <v>60000</v>
      </c>
      <c r="E58" s="114">
        <v>60000</v>
      </c>
      <c r="F58" s="114">
        <v>0</v>
      </c>
    </row>
    <row r="59" spans="1:6" ht="18" customHeight="1">
      <c r="A59" s="8"/>
      <c r="B59" s="8">
        <v>85216</v>
      </c>
      <c r="C59" s="9" t="s">
        <v>203</v>
      </c>
      <c r="D59" s="114">
        <v>94600</v>
      </c>
      <c r="E59" s="114">
        <v>94600</v>
      </c>
      <c r="F59" s="114">
        <v>0</v>
      </c>
    </row>
    <row r="60" spans="1:6" ht="18" customHeight="1">
      <c r="A60" s="8"/>
      <c r="B60" s="8">
        <v>85219</v>
      </c>
      <c r="C60" s="9" t="s">
        <v>58</v>
      </c>
      <c r="D60" s="114">
        <v>407400</v>
      </c>
      <c r="E60" s="114">
        <v>407400</v>
      </c>
      <c r="F60" s="114">
        <v>0</v>
      </c>
    </row>
    <row r="61" spans="1:6" ht="19.5" customHeight="1">
      <c r="A61" s="8"/>
      <c r="B61" s="8">
        <v>85228</v>
      </c>
      <c r="C61" s="15" t="s">
        <v>59</v>
      </c>
      <c r="D61" s="114">
        <v>98100</v>
      </c>
      <c r="E61" s="114">
        <v>98100</v>
      </c>
      <c r="F61" s="114">
        <v>0</v>
      </c>
    </row>
    <row r="62" spans="1:6" ht="12.75">
      <c r="A62" s="8"/>
      <c r="B62" s="8">
        <v>85295</v>
      </c>
      <c r="C62" s="9" t="s">
        <v>36</v>
      </c>
      <c r="D62" s="114">
        <v>62000</v>
      </c>
      <c r="E62" s="114">
        <v>62000</v>
      </c>
      <c r="F62" s="114">
        <v>0</v>
      </c>
    </row>
    <row r="63" spans="1:6" ht="12.75">
      <c r="A63" s="95">
        <v>853</v>
      </c>
      <c r="B63" s="95"/>
      <c r="C63" s="96" t="s">
        <v>204</v>
      </c>
      <c r="D63" s="118">
        <v>225000</v>
      </c>
      <c r="E63" s="118">
        <v>225000</v>
      </c>
      <c r="F63" s="118">
        <v>0</v>
      </c>
    </row>
    <row r="64" spans="1:6" ht="12.75">
      <c r="A64" s="8"/>
      <c r="B64" s="8">
        <v>85395</v>
      </c>
      <c r="C64" s="9" t="s">
        <v>36</v>
      </c>
      <c r="D64" s="114">
        <v>225000</v>
      </c>
      <c r="E64" s="114">
        <v>225000</v>
      </c>
      <c r="F64" s="114">
        <v>0</v>
      </c>
    </row>
    <row r="65" spans="1:6" ht="18.75" customHeight="1">
      <c r="A65" s="95">
        <v>900</v>
      </c>
      <c r="B65" s="95"/>
      <c r="C65" s="98" t="s">
        <v>60</v>
      </c>
      <c r="D65" s="118">
        <f>D66+D67+D68+D69+D70</f>
        <v>626700</v>
      </c>
      <c r="E65" s="118">
        <f>E66+E67+E68+E69+E70</f>
        <v>626700</v>
      </c>
      <c r="F65" s="118">
        <f>F66+F67+F68+F69+F70</f>
        <v>0</v>
      </c>
    </row>
    <row r="66" spans="1:6" ht="18" customHeight="1">
      <c r="A66" s="8"/>
      <c r="B66" s="8">
        <v>90001</v>
      </c>
      <c r="C66" s="15" t="s">
        <v>61</v>
      </c>
      <c r="D66" s="114">
        <v>80000</v>
      </c>
      <c r="E66" s="114">
        <v>80000</v>
      </c>
      <c r="F66" s="114">
        <v>0</v>
      </c>
    </row>
    <row r="67" spans="1:6" ht="18" customHeight="1">
      <c r="A67" s="8"/>
      <c r="B67" s="8">
        <v>90002</v>
      </c>
      <c r="C67" s="15" t="s">
        <v>205</v>
      </c>
      <c r="D67" s="114">
        <v>200000</v>
      </c>
      <c r="E67" s="114">
        <v>200000</v>
      </c>
      <c r="F67" s="114">
        <v>0</v>
      </c>
    </row>
    <row r="68" spans="1:6" ht="22.5" customHeight="1">
      <c r="A68" s="8"/>
      <c r="B68" s="8">
        <v>90003</v>
      </c>
      <c r="C68" s="15" t="s">
        <v>62</v>
      </c>
      <c r="D68" s="114">
        <v>28000</v>
      </c>
      <c r="E68" s="114">
        <v>28000</v>
      </c>
      <c r="F68" s="117">
        <v>0</v>
      </c>
    </row>
    <row r="69" spans="1:6" ht="21.75" customHeight="1">
      <c r="A69" s="8"/>
      <c r="B69" s="8">
        <v>90015</v>
      </c>
      <c r="C69" s="15" t="s">
        <v>63</v>
      </c>
      <c r="D69" s="114">
        <v>223800</v>
      </c>
      <c r="E69" s="114">
        <v>223800</v>
      </c>
      <c r="F69" s="114">
        <v>0</v>
      </c>
    </row>
    <row r="70" spans="1:6" ht="21.75" customHeight="1">
      <c r="A70" s="8"/>
      <c r="B70" s="8">
        <v>90095</v>
      </c>
      <c r="C70" s="15" t="s">
        <v>36</v>
      </c>
      <c r="D70" s="114">
        <v>94900</v>
      </c>
      <c r="E70" s="114">
        <v>94900</v>
      </c>
      <c r="F70" s="114">
        <v>0</v>
      </c>
    </row>
    <row r="71" spans="1:6" ht="12.75">
      <c r="A71" s="95">
        <v>921</v>
      </c>
      <c r="B71" s="95"/>
      <c r="C71" s="98" t="s">
        <v>64</v>
      </c>
      <c r="D71" s="118">
        <f>D74+D72+D73</f>
        <v>1099500</v>
      </c>
      <c r="E71" s="118">
        <f>E74+E72+E73</f>
        <v>189500</v>
      </c>
      <c r="F71" s="118">
        <f>F74+F72+F73</f>
        <v>910000</v>
      </c>
    </row>
    <row r="72" spans="1:6" ht="12.75" customHeight="1">
      <c r="A72" s="8"/>
      <c r="B72" s="8">
        <v>92109</v>
      </c>
      <c r="C72" s="15" t="s">
        <v>191</v>
      </c>
      <c r="D72" s="114">
        <v>930200</v>
      </c>
      <c r="E72" s="114">
        <v>20200</v>
      </c>
      <c r="F72" s="114">
        <v>910000</v>
      </c>
    </row>
    <row r="73" spans="1:6" ht="12.75">
      <c r="A73" s="8"/>
      <c r="B73" s="8">
        <v>92116</v>
      </c>
      <c r="C73" s="15" t="s">
        <v>65</v>
      </c>
      <c r="D73" s="114">
        <v>146300</v>
      </c>
      <c r="E73" s="114">
        <v>146300</v>
      </c>
      <c r="F73" s="114">
        <v>0</v>
      </c>
    </row>
    <row r="74" spans="1:6" ht="12.75">
      <c r="A74" s="167"/>
      <c r="B74" s="168">
        <v>92195</v>
      </c>
      <c r="C74" s="169" t="s">
        <v>36</v>
      </c>
      <c r="D74" s="170">
        <v>23000</v>
      </c>
      <c r="E74" s="170">
        <v>23000</v>
      </c>
      <c r="F74" s="176">
        <v>0</v>
      </c>
    </row>
    <row r="75" spans="1:6" ht="12.75">
      <c r="A75" s="95">
        <v>926</v>
      </c>
      <c r="B75" s="95"/>
      <c r="C75" s="98" t="s">
        <v>66</v>
      </c>
      <c r="D75" s="118">
        <f>D76</f>
        <v>51800</v>
      </c>
      <c r="E75" s="118">
        <f>E76</f>
        <v>51800</v>
      </c>
      <c r="F75" s="118">
        <f>F76</f>
        <v>0</v>
      </c>
    </row>
    <row r="76" spans="1:6" ht="12.75">
      <c r="A76" s="8"/>
      <c r="B76" s="8">
        <v>92605</v>
      </c>
      <c r="C76" s="15" t="s">
        <v>67</v>
      </c>
      <c r="D76" s="114">
        <v>51800</v>
      </c>
      <c r="E76" s="114">
        <v>51800</v>
      </c>
      <c r="F76" s="114">
        <v>0</v>
      </c>
    </row>
    <row r="77" spans="1:6" ht="12.75">
      <c r="A77" s="247" t="s">
        <v>68</v>
      </c>
      <c r="B77" s="248"/>
      <c r="C77" s="248"/>
      <c r="D77" s="249">
        <f>D11+D14+D16+D18+D21+D23+D29+D31+D33+D35+D37+D45+D49+D63+D65+D71+D75</f>
        <v>14206187.94</v>
      </c>
      <c r="E77" s="249">
        <f>E11+E14+E16+E18+E21+E23+E29+E31+E33+E35+E37+E45+E49+E63+E65+E71+E75</f>
        <v>11473455.18</v>
      </c>
      <c r="F77" s="251">
        <f>F11+F14+F16+F18+F21+F23+F29+F31+F33+F35+F37+F45+F49+F63+F65+F71+F75</f>
        <v>2732732.76</v>
      </c>
    </row>
    <row r="78" spans="1:6" ht="12.75">
      <c r="A78" s="248"/>
      <c r="B78" s="248"/>
      <c r="C78" s="248"/>
      <c r="D78" s="250"/>
      <c r="E78" s="250"/>
      <c r="F78" s="252"/>
    </row>
    <row r="80" spans="4:5" ht="12.75">
      <c r="D80" s="134"/>
      <c r="E80" s="119"/>
    </row>
    <row r="82" ht="12.75">
      <c r="E82" s="119"/>
    </row>
    <row r="83" ht="12.75">
      <c r="D83" s="134"/>
    </row>
  </sheetData>
  <sheetProtection/>
  <mergeCells count="17">
    <mergeCell ref="B7:B8"/>
    <mergeCell ref="A7:A8"/>
    <mergeCell ref="C7:C8"/>
    <mergeCell ref="D3:F5"/>
    <mergeCell ref="D7:F7"/>
    <mergeCell ref="D8:D9"/>
    <mergeCell ref="E8:F8"/>
    <mergeCell ref="A77:C78"/>
    <mergeCell ref="D77:D78"/>
    <mergeCell ref="E77:E78"/>
    <mergeCell ref="F77:F78"/>
    <mergeCell ref="A54:A55"/>
    <mergeCell ref="B54:B55"/>
    <mergeCell ref="C54:C55"/>
    <mergeCell ref="D54:F54"/>
    <mergeCell ref="D55:D56"/>
    <mergeCell ref="E55:F55"/>
  </mergeCells>
  <printOptions/>
  <pageMargins left="0.45" right="0.25" top="0.17" bottom="0.25" header="0.17" footer="0.17"/>
  <pageSetup horizontalDpi="600" verticalDpi="600" orientation="portrait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J1" sqref="J1:L3"/>
    </sheetView>
  </sheetViews>
  <sheetFormatPr defaultColWidth="9.140625" defaultRowHeight="12.75"/>
  <cols>
    <col min="1" max="1" width="4.140625" style="1" customWidth="1"/>
    <col min="2" max="2" width="7.28125" style="1" customWidth="1"/>
    <col min="3" max="3" width="20.00390625" style="1" customWidth="1"/>
    <col min="4" max="4" width="14.140625" style="1" customWidth="1"/>
    <col min="5" max="5" width="14.28125" style="1" customWidth="1"/>
    <col min="6" max="7" width="13.140625" style="1" customWidth="1"/>
    <col min="8" max="8" width="11.8515625" style="1" customWidth="1"/>
    <col min="9" max="9" width="13.421875" style="0" customWidth="1"/>
    <col min="10" max="10" width="13.57421875" style="0" bestFit="1" customWidth="1"/>
    <col min="12" max="12" width="11.8515625" style="0" bestFit="1" customWidth="1"/>
  </cols>
  <sheetData>
    <row r="1" spans="1:12" ht="18">
      <c r="A1" s="33"/>
      <c r="B1" s="34"/>
      <c r="C1" s="34"/>
      <c r="D1" s="34"/>
      <c r="E1" s="34"/>
      <c r="F1" s="34"/>
      <c r="G1" s="35"/>
      <c r="H1" s="34"/>
      <c r="J1" s="257" t="s">
        <v>336</v>
      </c>
      <c r="K1" s="262"/>
      <c r="L1" s="262"/>
    </row>
    <row r="2" spans="1:12" ht="17.25" customHeight="1">
      <c r="A2" s="33"/>
      <c r="B2" s="34"/>
      <c r="C2" s="34"/>
      <c r="D2" s="34"/>
      <c r="E2" s="34"/>
      <c r="F2" s="34"/>
      <c r="G2" s="35"/>
      <c r="H2" s="34"/>
      <c r="I2" s="135"/>
      <c r="J2" s="262"/>
      <c r="K2" s="262"/>
      <c r="L2" s="262"/>
    </row>
    <row r="3" spans="1:12" ht="18">
      <c r="A3" s="36"/>
      <c r="B3" s="36"/>
      <c r="C3" s="36"/>
      <c r="D3" s="36"/>
      <c r="E3" s="36"/>
      <c r="F3" s="36"/>
      <c r="I3" s="135"/>
      <c r="J3" s="262"/>
      <c r="K3" s="262"/>
      <c r="L3" s="262"/>
    </row>
    <row r="4" spans="1:8" ht="23.25" customHeight="1">
      <c r="A4" s="37"/>
      <c r="B4" s="37"/>
      <c r="C4" s="37"/>
      <c r="D4" s="37"/>
      <c r="E4" s="161" t="s">
        <v>108</v>
      </c>
      <c r="G4" s="35"/>
      <c r="H4" s="38"/>
    </row>
    <row r="5" spans="1:12" s="2" customFormat="1" ht="20.25" customHeight="1">
      <c r="A5" s="260" t="s">
        <v>0</v>
      </c>
      <c r="B5" s="260" t="s">
        <v>5</v>
      </c>
      <c r="C5" s="260" t="s">
        <v>7</v>
      </c>
      <c r="D5" s="260" t="s">
        <v>1</v>
      </c>
      <c r="E5" s="260" t="s">
        <v>109</v>
      </c>
      <c r="F5" s="260" t="s">
        <v>8</v>
      </c>
      <c r="G5" s="260"/>
      <c r="H5" s="260" t="s">
        <v>110</v>
      </c>
      <c r="I5" s="258" t="s">
        <v>111</v>
      </c>
      <c r="J5" s="260" t="s">
        <v>112</v>
      </c>
      <c r="K5" s="260" t="s">
        <v>113</v>
      </c>
      <c r="L5" s="260" t="s">
        <v>114</v>
      </c>
    </row>
    <row r="6" spans="1:12" s="2" customFormat="1" ht="94.5" customHeight="1">
      <c r="A6" s="260"/>
      <c r="B6" s="260"/>
      <c r="C6" s="260"/>
      <c r="D6" s="260"/>
      <c r="E6" s="260"/>
      <c r="F6" s="100" t="s">
        <v>115</v>
      </c>
      <c r="G6" s="101" t="s">
        <v>116</v>
      </c>
      <c r="H6" s="260"/>
      <c r="I6" s="258"/>
      <c r="J6" s="260"/>
      <c r="K6" s="260"/>
      <c r="L6" s="260"/>
    </row>
    <row r="7" spans="1:12" s="2" customFormat="1" ht="30.75" customHeight="1">
      <c r="A7" s="102" t="s">
        <v>88</v>
      </c>
      <c r="B7" s="103"/>
      <c r="C7" s="103" t="s">
        <v>23</v>
      </c>
      <c r="D7" s="155">
        <f>D8</f>
        <v>6000</v>
      </c>
      <c r="E7" s="155">
        <f aca="true" t="shared" si="0" ref="E7:L7">E8</f>
        <v>6000</v>
      </c>
      <c r="F7" s="155">
        <f t="shared" si="0"/>
        <v>0</v>
      </c>
      <c r="G7" s="155">
        <f t="shared" si="0"/>
        <v>6000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</row>
    <row r="8" spans="1:12" s="2" customFormat="1" ht="18" customHeight="1">
      <c r="A8" s="40"/>
      <c r="B8" s="39" t="s">
        <v>180</v>
      </c>
      <c r="C8" s="40" t="s">
        <v>24</v>
      </c>
      <c r="D8" s="156">
        <v>6000</v>
      </c>
      <c r="E8" s="156">
        <v>6000</v>
      </c>
      <c r="F8" s="156"/>
      <c r="G8" s="156">
        <v>6000</v>
      </c>
      <c r="H8" s="156"/>
      <c r="I8" s="156"/>
      <c r="J8" s="156"/>
      <c r="K8" s="156"/>
      <c r="L8" s="156"/>
    </row>
    <row r="9" spans="1:12" s="2" customFormat="1" ht="55.5" customHeight="1">
      <c r="A9" s="103">
        <v>400</v>
      </c>
      <c r="B9" s="103"/>
      <c r="C9" s="103" t="s">
        <v>25</v>
      </c>
      <c r="D9" s="155">
        <f>D10</f>
        <v>289520.18</v>
      </c>
      <c r="E9" s="155">
        <f aca="true" t="shared" si="1" ref="E9:L9">E10</f>
        <v>289520.18</v>
      </c>
      <c r="F9" s="155">
        <f t="shared" si="1"/>
        <v>94400</v>
      </c>
      <c r="G9" s="155">
        <f t="shared" si="1"/>
        <v>195120.18</v>
      </c>
      <c r="H9" s="155">
        <f t="shared" si="1"/>
        <v>0</v>
      </c>
      <c r="I9" s="155">
        <f t="shared" si="1"/>
        <v>0</v>
      </c>
      <c r="J9" s="155">
        <f t="shared" si="1"/>
        <v>0</v>
      </c>
      <c r="K9" s="155">
        <f t="shared" si="1"/>
        <v>0</v>
      </c>
      <c r="L9" s="155">
        <f t="shared" si="1"/>
        <v>0</v>
      </c>
    </row>
    <row r="10" spans="1:12" s="2" customFormat="1" ht="16.5" customHeight="1">
      <c r="A10" s="40"/>
      <c r="B10" s="40">
        <v>40002</v>
      </c>
      <c r="C10" s="40" t="s">
        <v>197</v>
      </c>
      <c r="D10" s="156">
        <v>289520.18</v>
      </c>
      <c r="E10" s="156">
        <v>289520.18</v>
      </c>
      <c r="F10" s="156">
        <v>94400</v>
      </c>
      <c r="G10" s="156">
        <v>195120.18</v>
      </c>
      <c r="H10" s="156"/>
      <c r="I10" s="156"/>
      <c r="J10" s="156"/>
      <c r="K10" s="156"/>
      <c r="L10" s="156"/>
    </row>
    <row r="11" spans="1:12" s="2" customFormat="1" ht="21.75" customHeight="1">
      <c r="A11" s="103">
        <v>600</v>
      </c>
      <c r="B11" s="103"/>
      <c r="C11" s="103" t="s">
        <v>27</v>
      </c>
      <c r="D11" s="155">
        <f>D12</f>
        <v>308000</v>
      </c>
      <c r="E11" s="155">
        <f aca="true" t="shared" si="2" ref="E11:L11">E12</f>
        <v>308000</v>
      </c>
      <c r="F11" s="155">
        <f t="shared" si="2"/>
        <v>43000</v>
      </c>
      <c r="G11" s="155">
        <f t="shared" si="2"/>
        <v>265000</v>
      </c>
      <c r="H11" s="155">
        <f t="shared" si="2"/>
        <v>0</v>
      </c>
      <c r="I11" s="155">
        <f t="shared" si="2"/>
        <v>0</v>
      </c>
      <c r="J11" s="155">
        <f t="shared" si="2"/>
        <v>0</v>
      </c>
      <c r="K11" s="155">
        <f t="shared" si="2"/>
        <v>0</v>
      </c>
      <c r="L11" s="155">
        <f t="shared" si="2"/>
        <v>0</v>
      </c>
    </row>
    <row r="12" spans="1:12" s="2" customFormat="1" ht="16.5" customHeight="1">
      <c r="A12" s="40"/>
      <c r="B12" s="40">
        <v>60016</v>
      </c>
      <c r="C12" s="40" t="s">
        <v>28</v>
      </c>
      <c r="D12" s="156">
        <v>308000</v>
      </c>
      <c r="E12" s="156">
        <v>308000</v>
      </c>
      <c r="F12" s="156">
        <v>43000</v>
      </c>
      <c r="G12" s="156">
        <v>265000</v>
      </c>
      <c r="H12" s="156"/>
      <c r="I12" s="156"/>
      <c r="J12" s="156"/>
      <c r="K12" s="156"/>
      <c r="L12" s="156"/>
    </row>
    <row r="13" spans="1:12" s="2" customFormat="1" ht="29.25" customHeight="1">
      <c r="A13" s="103">
        <v>700</v>
      </c>
      <c r="B13" s="103"/>
      <c r="C13" s="103" t="s">
        <v>29</v>
      </c>
      <c r="D13" s="155">
        <f>D14</f>
        <v>50000</v>
      </c>
      <c r="E13" s="155">
        <f aca="true" t="shared" si="3" ref="E13:L13">E14</f>
        <v>50000</v>
      </c>
      <c r="F13" s="155">
        <f t="shared" si="3"/>
        <v>0</v>
      </c>
      <c r="G13" s="155">
        <f t="shared" si="3"/>
        <v>50000</v>
      </c>
      <c r="H13" s="155">
        <f t="shared" si="3"/>
        <v>0</v>
      </c>
      <c r="I13" s="155">
        <f t="shared" si="3"/>
        <v>0</v>
      </c>
      <c r="J13" s="155">
        <f t="shared" si="3"/>
        <v>0</v>
      </c>
      <c r="K13" s="155">
        <f t="shared" si="3"/>
        <v>0</v>
      </c>
      <c r="L13" s="155">
        <f t="shared" si="3"/>
        <v>0</v>
      </c>
    </row>
    <row r="14" spans="1:12" s="2" customFormat="1" ht="30.75" customHeight="1">
      <c r="A14" s="40"/>
      <c r="B14" s="40">
        <v>70005</v>
      </c>
      <c r="C14" s="40" t="s">
        <v>30</v>
      </c>
      <c r="D14" s="156">
        <v>50000</v>
      </c>
      <c r="E14" s="156">
        <v>50000</v>
      </c>
      <c r="F14" s="156"/>
      <c r="G14" s="156">
        <v>50000</v>
      </c>
      <c r="H14" s="156"/>
      <c r="I14" s="156"/>
      <c r="J14" s="156"/>
      <c r="K14" s="156"/>
      <c r="L14" s="156"/>
    </row>
    <row r="15" spans="1:12" s="2" customFormat="1" ht="27.75" customHeight="1">
      <c r="A15" s="103">
        <v>750</v>
      </c>
      <c r="B15" s="103"/>
      <c r="C15" s="103" t="s">
        <v>31</v>
      </c>
      <c r="D15" s="155">
        <f>D16+D17+D18+D19+D22</f>
        <v>2315361</v>
      </c>
      <c r="E15" s="155">
        <f aca="true" t="shared" si="4" ref="E15:L15">E16+E17+E18+E19+E22</f>
        <v>2180061</v>
      </c>
      <c r="F15" s="155">
        <f t="shared" si="4"/>
        <v>1691800</v>
      </c>
      <c r="G15" s="155">
        <f t="shared" si="4"/>
        <v>488261</v>
      </c>
      <c r="H15" s="155">
        <f t="shared" si="4"/>
        <v>0</v>
      </c>
      <c r="I15" s="155">
        <f t="shared" si="4"/>
        <v>135300</v>
      </c>
      <c r="J15" s="155">
        <f t="shared" si="4"/>
        <v>0</v>
      </c>
      <c r="K15" s="155">
        <f t="shared" si="4"/>
        <v>0</v>
      </c>
      <c r="L15" s="155">
        <f t="shared" si="4"/>
        <v>0</v>
      </c>
    </row>
    <row r="16" spans="1:12" s="2" customFormat="1" ht="15" customHeight="1">
      <c r="A16" s="106"/>
      <c r="B16" s="40">
        <v>75011</v>
      </c>
      <c r="C16" s="40" t="s">
        <v>32</v>
      </c>
      <c r="D16" s="156">
        <v>201611</v>
      </c>
      <c r="E16" s="156">
        <v>201611</v>
      </c>
      <c r="F16" s="156">
        <v>192500</v>
      </c>
      <c r="G16" s="156">
        <v>9111</v>
      </c>
      <c r="H16" s="156"/>
      <c r="I16" s="156"/>
      <c r="J16" s="156"/>
      <c r="K16" s="156"/>
      <c r="L16" s="156"/>
    </row>
    <row r="17" spans="1:12" s="2" customFormat="1" ht="18.75" customHeight="1">
      <c r="A17" s="40"/>
      <c r="B17" s="40">
        <v>75022</v>
      </c>
      <c r="C17" s="40" t="s">
        <v>181</v>
      </c>
      <c r="D17" s="156">
        <v>119300</v>
      </c>
      <c r="E17" s="156">
        <v>3500</v>
      </c>
      <c r="F17" s="156"/>
      <c r="G17" s="156">
        <v>3500</v>
      </c>
      <c r="H17" s="156"/>
      <c r="I17" s="156">
        <v>115800</v>
      </c>
      <c r="J17" s="156"/>
      <c r="K17" s="156"/>
      <c r="L17" s="156"/>
    </row>
    <row r="18" spans="1:12" s="2" customFormat="1" ht="18" customHeight="1">
      <c r="A18" s="40"/>
      <c r="B18" s="40">
        <v>75023</v>
      </c>
      <c r="C18" s="40" t="s">
        <v>117</v>
      </c>
      <c r="D18" s="156">
        <v>1916450</v>
      </c>
      <c r="E18" s="156">
        <v>1916450</v>
      </c>
      <c r="F18" s="156">
        <v>1499300</v>
      </c>
      <c r="G18" s="156">
        <v>417150</v>
      </c>
      <c r="H18" s="156"/>
      <c r="I18" s="156"/>
      <c r="J18" s="156"/>
      <c r="K18" s="156"/>
      <c r="L18" s="156"/>
    </row>
    <row r="19" spans="1:12" s="2" customFormat="1" ht="45.75" customHeight="1">
      <c r="A19" s="157"/>
      <c r="B19" s="40">
        <v>75075</v>
      </c>
      <c r="C19" s="40" t="s">
        <v>35</v>
      </c>
      <c r="D19" s="156">
        <v>50000</v>
      </c>
      <c r="E19" s="156">
        <v>50000</v>
      </c>
      <c r="F19" s="156"/>
      <c r="G19" s="156">
        <v>50000</v>
      </c>
      <c r="H19" s="156"/>
      <c r="I19" s="156"/>
      <c r="J19" s="156"/>
      <c r="K19" s="156"/>
      <c r="L19" s="156"/>
    </row>
    <row r="20" spans="1:12" s="2" customFormat="1" ht="18.75" customHeight="1">
      <c r="A20" s="260" t="s">
        <v>0</v>
      </c>
      <c r="B20" s="260" t="s">
        <v>5</v>
      </c>
      <c r="C20" s="260" t="s">
        <v>7</v>
      </c>
      <c r="D20" s="260" t="s">
        <v>1</v>
      </c>
      <c r="E20" s="260" t="s">
        <v>109</v>
      </c>
      <c r="F20" s="260" t="s">
        <v>8</v>
      </c>
      <c r="G20" s="260"/>
      <c r="H20" s="260" t="s">
        <v>110</v>
      </c>
      <c r="I20" s="258" t="s">
        <v>111</v>
      </c>
      <c r="J20" s="260" t="s">
        <v>112</v>
      </c>
      <c r="K20" s="260" t="s">
        <v>113</v>
      </c>
      <c r="L20" s="260" t="s">
        <v>114</v>
      </c>
    </row>
    <row r="21" spans="1:12" s="2" customFormat="1" ht="74.25" customHeight="1">
      <c r="A21" s="260"/>
      <c r="B21" s="260"/>
      <c r="C21" s="260"/>
      <c r="D21" s="260"/>
      <c r="E21" s="260"/>
      <c r="F21" s="100" t="s">
        <v>115</v>
      </c>
      <c r="G21" s="101" t="s">
        <v>116</v>
      </c>
      <c r="H21" s="260"/>
      <c r="I21" s="258"/>
      <c r="J21" s="260"/>
      <c r="K21" s="260"/>
      <c r="L21" s="260"/>
    </row>
    <row r="22" spans="1:12" s="2" customFormat="1" ht="21" customHeight="1">
      <c r="A22" s="40"/>
      <c r="B22" s="40">
        <v>75095</v>
      </c>
      <c r="C22" s="40" t="s">
        <v>36</v>
      </c>
      <c r="D22" s="156">
        <v>28000</v>
      </c>
      <c r="E22" s="156">
        <v>8500</v>
      </c>
      <c r="F22" s="156"/>
      <c r="G22" s="156">
        <v>8500</v>
      </c>
      <c r="H22" s="156"/>
      <c r="I22" s="156">
        <v>19500</v>
      </c>
      <c r="J22" s="156"/>
      <c r="K22" s="156"/>
      <c r="L22" s="156"/>
    </row>
    <row r="23" spans="1:12" s="2" customFormat="1" ht="68.25" customHeight="1">
      <c r="A23" s="103">
        <v>751</v>
      </c>
      <c r="B23" s="103"/>
      <c r="C23" s="103" t="s">
        <v>37</v>
      </c>
      <c r="D23" s="155">
        <f>D24</f>
        <v>724</v>
      </c>
      <c r="E23" s="155">
        <f aca="true" t="shared" si="5" ref="E23:L23">E24</f>
        <v>724</v>
      </c>
      <c r="F23" s="155">
        <f t="shared" si="5"/>
        <v>724</v>
      </c>
      <c r="G23" s="155">
        <f t="shared" si="5"/>
        <v>0</v>
      </c>
      <c r="H23" s="155">
        <f t="shared" si="5"/>
        <v>0</v>
      </c>
      <c r="I23" s="155">
        <f t="shared" si="5"/>
        <v>0</v>
      </c>
      <c r="J23" s="155">
        <f t="shared" si="5"/>
        <v>0</v>
      </c>
      <c r="K23" s="155">
        <f t="shared" si="5"/>
        <v>0</v>
      </c>
      <c r="L23" s="155">
        <f t="shared" si="5"/>
        <v>0</v>
      </c>
    </row>
    <row r="24" spans="1:12" s="2" customFormat="1" ht="65.25" customHeight="1">
      <c r="A24" s="40"/>
      <c r="B24" s="40">
        <v>75101</v>
      </c>
      <c r="C24" s="40" t="s">
        <v>37</v>
      </c>
      <c r="D24" s="156">
        <v>724</v>
      </c>
      <c r="E24" s="156">
        <v>724</v>
      </c>
      <c r="F24" s="156">
        <v>724</v>
      </c>
      <c r="G24" s="156"/>
      <c r="H24" s="156"/>
      <c r="I24" s="156"/>
      <c r="J24" s="156"/>
      <c r="K24" s="156"/>
      <c r="L24" s="156"/>
    </row>
    <row r="25" spans="1:12" s="2" customFormat="1" ht="39.75" customHeight="1">
      <c r="A25" s="103">
        <v>754</v>
      </c>
      <c r="B25" s="103"/>
      <c r="C25" s="103" t="s">
        <v>39</v>
      </c>
      <c r="D25" s="155">
        <f aca="true" t="shared" si="6" ref="D25:L25">D26</f>
        <v>122100</v>
      </c>
      <c r="E25" s="155">
        <f t="shared" si="6"/>
        <v>109500</v>
      </c>
      <c r="F25" s="155">
        <f t="shared" si="6"/>
        <v>14500</v>
      </c>
      <c r="G25" s="155">
        <f t="shared" si="6"/>
        <v>95000</v>
      </c>
      <c r="H25" s="155">
        <f t="shared" si="6"/>
        <v>0</v>
      </c>
      <c r="I25" s="155">
        <f t="shared" si="6"/>
        <v>12600</v>
      </c>
      <c r="J25" s="155">
        <f t="shared" si="6"/>
        <v>0</v>
      </c>
      <c r="K25" s="155">
        <f t="shared" si="6"/>
        <v>0</v>
      </c>
      <c r="L25" s="155">
        <f t="shared" si="6"/>
        <v>0</v>
      </c>
    </row>
    <row r="26" spans="1:12" s="2" customFormat="1" ht="24.75" customHeight="1">
      <c r="A26" s="40"/>
      <c r="B26" s="40">
        <v>75412</v>
      </c>
      <c r="C26" s="40" t="s">
        <v>69</v>
      </c>
      <c r="D26" s="156">
        <v>122100</v>
      </c>
      <c r="E26" s="156">
        <v>109500</v>
      </c>
      <c r="F26" s="156">
        <v>14500</v>
      </c>
      <c r="G26" s="156">
        <v>95000</v>
      </c>
      <c r="H26" s="156"/>
      <c r="I26" s="156">
        <v>12600</v>
      </c>
      <c r="J26" s="156"/>
      <c r="K26" s="156"/>
      <c r="L26" s="156"/>
    </row>
    <row r="27" spans="1:12" s="2" customFormat="1" ht="27.75" customHeight="1">
      <c r="A27" s="103">
        <v>757</v>
      </c>
      <c r="B27" s="103"/>
      <c r="C27" s="103" t="s">
        <v>40</v>
      </c>
      <c r="D27" s="155">
        <f>D28</f>
        <v>295000</v>
      </c>
      <c r="E27" s="155">
        <f aca="true" t="shared" si="7" ref="E27:L27">E28</f>
        <v>0</v>
      </c>
      <c r="F27" s="155">
        <f t="shared" si="7"/>
        <v>0</v>
      </c>
      <c r="G27" s="155">
        <f t="shared" si="7"/>
        <v>0</v>
      </c>
      <c r="H27" s="155">
        <f t="shared" si="7"/>
        <v>0</v>
      </c>
      <c r="I27" s="155">
        <f t="shared" si="7"/>
        <v>0</v>
      </c>
      <c r="J27" s="155">
        <f t="shared" si="7"/>
        <v>0</v>
      </c>
      <c r="K27" s="155">
        <f t="shared" si="7"/>
        <v>0</v>
      </c>
      <c r="L27" s="155">
        <f t="shared" si="7"/>
        <v>295000</v>
      </c>
    </row>
    <row r="28" spans="1:12" s="2" customFormat="1" ht="63.75" customHeight="1">
      <c r="A28" s="40"/>
      <c r="B28" s="40">
        <v>75702</v>
      </c>
      <c r="C28" s="40" t="s">
        <v>182</v>
      </c>
      <c r="D28" s="156">
        <v>295000</v>
      </c>
      <c r="E28" s="156"/>
      <c r="F28" s="156"/>
      <c r="G28" s="156"/>
      <c r="H28" s="156"/>
      <c r="I28" s="156"/>
      <c r="J28" s="156"/>
      <c r="K28" s="156"/>
      <c r="L28" s="156">
        <v>295000</v>
      </c>
    </row>
    <row r="29" spans="1:12" s="2" customFormat="1" ht="15" customHeight="1">
      <c r="A29" s="103">
        <v>758</v>
      </c>
      <c r="B29" s="103"/>
      <c r="C29" s="103" t="s">
        <v>42</v>
      </c>
      <c r="D29" s="155">
        <f>D30</f>
        <v>80000</v>
      </c>
      <c r="E29" s="155">
        <f aca="true" t="shared" si="8" ref="E29:L29">E30</f>
        <v>80000</v>
      </c>
      <c r="F29" s="155">
        <f t="shared" si="8"/>
        <v>0</v>
      </c>
      <c r="G29" s="155">
        <f t="shared" si="8"/>
        <v>80000</v>
      </c>
      <c r="H29" s="155">
        <f t="shared" si="8"/>
        <v>0</v>
      </c>
      <c r="I29" s="155">
        <f t="shared" si="8"/>
        <v>0</v>
      </c>
      <c r="J29" s="155">
        <f t="shared" si="8"/>
        <v>0</v>
      </c>
      <c r="K29" s="155">
        <f t="shared" si="8"/>
        <v>0</v>
      </c>
      <c r="L29" s="155">
        <f t="shared" si="8"/>
        <v>0</v>
      </c>
    </row>
    <row r="30" spans="1:12" s="2" customFormat="1" ht="26.25" customHeight="1">
      <c r="A30" s="40"/>
      <c r="B30" s="40">
        <v>75818</v>
      </c>
      <c r="C30" s="40" t="s">
        <v>43</v>
      </c>
      <c r="D30" s="156">
        <v>80000</v>
      </c>
      <c r="E30" s="156">
        <v>80000</v>
      </c>
      <c r="F30" s="156"/>
      <c r="G30" s="156">
        <v>80000</v>
      </c>
      <c r="H30" s="156"/>
      <c r="I30" s="156"/>
      <c r="J30" s="156"/>
      <c r="K30" s="156"/>
      <c r="L30" s="156"/>
    </row>
    <row r="31" spans="1:12" s="2" customFormat="1" ht="26.25" customHeight="1">
      <c r="A31" s="103">
        <v>801</v>
      </c>
      <c r="B31" s="103"/>
      <c r="C31" s="103" t="s">
        <v>44</v>
      </c>
      <c r="D31" s="155">
        <f>D32+D36+D37+D38+D39+D40+D41</f>
        <v>4114484</v>
      </c>
      <c r="E31" s="155">
        <f aca="true" t="shared" si="9" ref="E31:L31">E32+E36+E37+E38+E39+E40+E41</f>
        <v>3896524</v>
      </c>
      <c r="F31" s="155">
        <f t="shared" si="9"/>
        <v>3212406</v>
      </c>
      <c r="G31" s="155">
        <f t="shared" si="9"/>
        <v>684118</v>
      </c>
      <c r="H31" s="155">
        <f t="shared" si="9"/>
        <v>0</v>
      </c>
      <c r="I31" s="155">
        <f t="shared" si="9"/>
        <v>204760</v>
      </c>
      <c r="J31" s="155">
        <f t="shared" si="9"/>
        <v>13200</v>
      </c>
      <c r="K31" s="155">
        <f t="shared" si="9"/>
        <v>0</v>
      </c>
      <c r="L31" s="155">
        <f t="shared" si="9"/>
        <v>0</v>
      </c>
    </row>
    <row r="32" spans="1:12" s="2" customFormat="1" ht="44.25" customHeight="1">
      <c r="A32" s="40"/>
      <c r="B32" s="40">
        <v>80101</v>
      </c>
      <c r="C32" s="40" t="s">
        <v>45</v>
      </c>
      <c r="D32" s="156">
        <v>2325600</v>
      </c>
      <c r="E32" s="156">
        <v>2208900</v>
      </c>
      <c r="F32" s="156">
        <v>1879600</v>
      </c>
      <c r="G32" s="156">
        <v>329300</v>
      </c>
      <c r="H32" s="156"/>
      <c r="I32" s="156">
        <v>116700</v>
      </c>
      <c r="J32" s="156"/>
      <c r="K32" s="156"/>
      <c r="L32" s="156"/>
    </row>
    <row r="33" spans="1:13" s="2" customFormat="1" ht="33" customHeight="1">
      <c r="A33" s="224"/>
      <c r="B33" s="224"/>
      <c r="C33" s="224"/>
      <c r="D33" s="225"/>
      <c r="E33" s="225"/>
      <c r="F33" s="225"/>
      <c r="G33" s="225"/>
      <c r="H33" s="225"/>
      <c r="I33" s="225"/>
      <c r="J33" s="225"/>
      <c r="K33" s="225"/>
      <c r="L33" s="225"/>
      <c r="M33" s="223"/>
    </row>
    <row r="34" spans="1:12" s="2" customFormat="1" ht="16.5" customHeight="1">
      <c r="A34" s="259" t="s">
        <v>0</v>
      </c>
      <c r="B34" s="259" t="s">
        <v>5</v>
      </c>
      <c r="C34" s="259" t="s">
        <v>7</v>
      </c>
      <c r="D34" s="259" t="s">
        <v>1</v>
      </c>
      <c r="E34" s="259" t="s">
        <v>109</v>
      </c>
      <c r="F34" s="259" t="s">
        <v>8</v>
      </c>
      <c r="G34" s="259"/>
      <c r="H34" s="259" t="s">
        <v>110</v>
      </c>
      <c r="I34" s="261" t="s">
        <v>111</v>
      </c>
      <c r="J34" s="259" t="s">
        <v>112</v>
      </c>
      <c r="K34" s="259" t="s">
        <v>113</v>
      </c>
      <c r="L34" s="259" t="s">
        <v>114</v>
      </c>
    </row>
    <row r="35" spans="1:12" s="2" customFormat="1" ht="48" customHeight="1">
      <c r="A35" s="260"/>
      <c r="B35" s="260"/>
      <c r="C35" s="260"/>
      <c r="D35" s="260"/>
      <c r="E35" s="260"/>
      <c r="F35" s="100" t="s">
        <v>115</v>
      </c>
      <c r="G35" s="101" t="s">
        <v>116</v>
      </c>
      <c r="H35" s="260"/>
      <c r="I35" s="258"/>
      <c r="J35" s="260"/>
      <c r="K35" s="260"/>
      <c r="L35" s="260"/>
    </row>
    <row r="36" spans="1:12" s="177" customFormat="1" ht="40.5" customHeight="1">
      <c r="A36" s="178"/>
      <c r="B36" s="179">
        <v>80103</v>
      </c>
      <c r="C36" s="178" t="s">
        <v>183</v>
      </c>
      <c r="D36" s="180">
        <v>94836</v>
      </c>
      <c r="E36" s="180">
        <v>85486</v>
      </c>
      <c r="F36" s="180">
        <v>78526</v>
      </c>
      <c r="G36" s="180">
        <v>6960</v>
      </c>
      <c r="H36" s="180"/>
      <c r="I36" s="180">
        <v>9350</v>
      </c>
      <c r="J36" s="180"/>
      <c r="K36" s="180"/>
      <c r="L36" s="180"/>
    </row>
    <row r="37" spans="1:12" s="2" customFormat="1" ht="26.25" customHeight="1">
      <c r="A37" s="40"/>
      <c r="B37" s="40">
        <v>80106</v>
      </c>
      <c r="C37" s="40" t="s">
        <v>285</v>
      </c>
      <c r="D37" s="156">
        <v>142260</v>
      </c>
      <c r="E37" s="156">
        <v>126000</v>
      </c>
      <c r="F37" s="156">
        <v>110880</v>
      </c>
      <c r="G37" s="156">
        <v>15120</v>
      </c>
      <c r="H37" s="156"/>
      <c r="I37" s="156">
        <v>16260</v>
      </c>
      <c r="J37" s="156"/>
      <c r="K37" s="156"/>
      <c r="L37" s="156"/>
    </row>
    <row r="38" spans="1:12" s="2" customFormat="1" ht="15" customHeight="1">
      <c r="A38" s="40"/>
      <c r="B38" s="40">
        <v>80110</v>
      </c>
      <c r="C38" s="40" t="s">
        <v>47</v>
      </c>
      <c r="D38" s="156">
        <v>1197000</v>
      </c>
      <c r="E38" s="156">
        <v>1134550</v>
      </c>
      <c r="F38" s="156">
        <v>989000</v>
      </c>
      <c r="G38" s="156">
        <v>145550</v>
      </c>
      <c r="H38" s="156"/>
      <c r="I38" s="156">
        <v>62450</v>
      </c>
      <c r="J38" s="156"/>
      <c r="K38" s="156"/>
      <c r="L38" s="156"/>
    </row>
    <row r="39" spans="1:12" s="2" customFormat="1" ht="24.75" customHeight="1">
      <c r="A39" s="40"/>
      <c r="B39" s="40">
        <v>80113</v>
      </c>
      <c r="C39" s="40" t="s">
        <v>48</v>
      </c>
      <c r="D39" s="156">
        <v>299088</v>
      </c>
      <c r="E39" s="156">
        <v>299088</v>
      </c>
      <c r="F39" s="156">
        <v>154400</v>
      </c>
      <c r="G39" s="156">
        <v>144688</v>
      </c>
      <c r="H39" s="156"/>
      <c r="I39" s="156"/>
      <c r="J39" s="156"/>
      <c r="K39" s="156"/>
      <c r="L39" s="156"/>
    </row>
    <row r="40" spans="1:12" s="2" customFormat="1" ht="37.5" customHeight="1">
      <c r="A40" s="40"/>
      <c r="B40" s="40">
        <v>80146</v>
      </c>
      <c r="C40" s="40" t="s">
        <v>206</v>
      </c>
      <c r="D40" s="156">
        <v>12500</v>
      </c>
      <c r="E40" s="156">
        <v>12500</v>
      </c>
      <c r="F40" s="156"/>
      <c r="G40" s="156">
        <v>12500</v>
      </c>
      <c r="H40" s="156"/>
      <c r="I40" s="156"/>
      <c r="J40" s="156"/>
      <c r="K40" s="156"/>
      <c r="L40" s="156"/>
    </row>
    <row r="41" spans="1:12" s="2" customFormat="1" ht="14.25" customHeight="1">
      <c r="A41" s="40"/>
      <c r="B41" s="40">
        <v>80195</v>
      </c>
      <c r="C41" s="40" t="s">
        <v>36</v>
      </c>
      <c r="D41" s="156">
        <v>43200</v>
      </c>
      <c r="E41" s="156">
        <v>30000</v>
      </c>
      <c r="F41" s="156"/>
      <c r="G41" s="156">
        <v>30000</v>
      </c>
      <c r="H41" s="156"/>
      <c r="I41" s="156"/>
      <c r="J41" s="156">
        <v>13200</v>
      </c>
      <c r="K41" s="156"/>
      <c r="L41" s="156"/>
    </row>
    <row r="42" spans="1:12" s="2" customFormat="1" ht="13.5" customHeight="1">
      <c r="A42" s="103">
        <v>851</v>
      </c>
      <c r="B42" s="103"/>
      <c r="C42" s="103" t="s">
        <v>50</v>
      </c>
      <c r="D42" s="155">
        <f>D43+D44+D45</f>
        <v>47500</v>
      </c>
      <c r="E42" s="155">
        <f aca="true" t="shared" si="10" ref="E42:L42">E43+E44+E45</f>
        <v>47500</v>
      </c>
      <c r="F42" s="155">
        <f t="shared" si="10"/>
        <v>27000</v>
      </c>
      <c r="G42" s="155">
        <f t="shared" si="10"/>
        <v>20500</v>
      </c>
      <c r="H42" s="155">
        <f t="shared" si="10"/>
        <v>0</v>
      </c>
      <c r="I42" s="155">
        <f t="shared" si="10"/>
        <v>0</v>
      </c>
      <c r="J42" s="155">
        <f t="shared" si="10"/>
        <v>0</v>
      </c>
      <c r="K42" s="155">
        <f t="shared" si="10"/>
        <v>0</v>
      </c>
      <c r="L42" s="155">
        <f t="shared" si="10"/>
        <v>0</v>
      </c>
    </row>
    <row r="43" spans="1:12" s="2" customFormat="1" ht="15" customHeight="1">
      <c r="A43" s="40"/>
      <c r="B43" s="40">
        <v>85121</v>
      </c>
      <c r="C43" s="40" t="s">
        <v>51</v>
      </c>
      <c r="D43" s="156">
        <v>2500</v>
      </c>
      <c r="E43" s="156">
        <v>2500</v>
      </c>
      <c r="F43" s="156"/>
      <c r="G43" s="156">
        <v>2500</v>
      </c>
      <c r="H43" s="156"/>
      <c r="I43" s="156"/>
      <c r="J43" s="156"/>
      <c r="K43" s="156"/>
      <c r="L43" s="156"/>
    </row>
    <row r="44" spans="1:12" s="2" customFormat="1" ht="15.75" customHeight="1">
      <c r="A44" s="40"/>
      <c r="B44" s="40">
        <v>85153</v>
      </c>
      <c r="C44" s="40" t="s">
        <v>101</v>
      </c>
      <c r="D44" s="156">
        <v>500</v>
      </c>
      <c r="E44" s="156">
        <v>500</v>
      </c>
      <c r="F44" s="156"/>
      <c r="G44" s="156">
        <v>500</v>
      </c>
      <c r="H44" s="156"/>
      <c r="I44" s="156"/>
      <c r="J44" s="156"/>
      <c r="K44" s="156"/>
      <c r="L44" s="156"/>
    </row>
    <row r="45" spans="1:12" s="2" customFormat="1" ht="24" customHeight="1">
      <c r="A45" s="157"/>
      <c r="B45" s="40">
        <v>85154</v>
      </c>
      <c r="C45" s="40" t="s">
        <v>184</v>
      </c>
      <c r="D45" s="156">
        <v>44500</v>
      </c>
      <c r="E45" s="156">
        <v>44500</v>
      </c>
      <c r="F45" s="156">
        <v>27000</v>
      </c>
      <c r="G45" s="156">
        <v>17500</v>
      </c>
      <c r="H45" s="156"/>
      <c r="I45" s="156"/>
      <c r="J45" s="156"/>
      <c r="K45" s="156"/>
      <c r="L45" s="156"/>
    </row>
    <row r="46" spans="1:12" s="2" customFormat="1" ht="14.25" customHeight="1">
      <c r="A46" s="103">
        <v>852</v>
      </c>
      <c r="B46" s="103"/>
      <c r="C46" s="103" t="s">
        <v>53</v>
      </c>
      <c r="D46" s="155">
        <f>D47+D48+D49+D53+D54+D55+D56+D57+D58+D59</f>
        <v>2751766</v>
      </c>
      <c r="E46" s="155">
        <f>E47+E48+E49+E53+E54+E55+E56+E57+E58+E59</f>
        <v>629626</v>
      </c>
      <c r="F46" s="155">
        <f>F47+F48+F49+F53+F54+F55+F56+F57+F58+F59</f>
        <v>527690</v>
      </c>
      <c r="G46" s="155">
        <f>G47+G48+G49+G53+G54+G55+G56+G57+G58+G59</f>
        <v>101936</v>
      </c>
      <c r="H46" s="155">
        <f>H49+H53+H54+H55+H56+H57+H58+H59</f>
        <v>0</v>
      </c>
      <c r="I46" s="155">
        <f>I49+I53+I54+I55+I56+I57+I58+I59</f>
        <v>2122140</v>
      </c>
      <c r="J46" s="155">
        <f>J49+J53+J54+J55+J56+J57+J58+J59</f>
        <v>0</v>
      </c>
      <c r="K46" s="155">
        <f>K49+K53+K54+K55+K56+K57+K58+K59</f>
        <v>0</v>
      </c>
      <c r="L46" s="155">
        <f>L49+L53+L54+L55+L56+L57+L58+L59</f>
        <v>0</v>
      </c>
    </row>
    <row r="47" spans="1:12" s="2" customFormat="1" ht="23.25" customHeight="1">
      <c r="A47" s="221"/>
      <c r="B47" s="221">
        <v>85204</v>
      </c>
      <c r="C47" s="221" t="s">
        <v>286</v>
      </c>
      <c r="D47" s="222">
        <v>1566</v>
      </c>
      <c r="E47" s="222">
        <v>1566</v>
      </c>
      <c r="F47" s="222"/>
      <c r="G47" s="222">
        <v>1566</v>
      </c>
      <c r="H47" s="222"/>
      <c r="I47" s="222"/>
      <c r="J47" s="222"/>
      <c r="K47" s="222"/>
      <c r="L47" s="222"/>
    </row>
    <row r="48" spans="1:12" s="2" customFormat="1" ht="24.75" customHeight="1">
      <c r="A48" s="221"/>
      <c r="B48" s="221">
        <v>85206</v>
      </c>
      <c r="C48" s="221" t="s">
        <v>287</v>
      </c>
      <c r="D48" s="222">
        <v>18900</v>
      </c>
      <c r="E48" s="222">
        <v>18900</v>
      </c>
      <c r="F48" s="222">
        <v>17000</v>
      </c>
      <c r="G48" s="222">
        <v>1900</v>
      </c>
      <c r="H48" s="222"/>
      <c r="I48" s="222"/>
      <c r="J48" s="222"/>
      <c r="K48" s="222"/>
      <c r="L48" s="222"/>
    </row>
    <row r="49" spans="1:12" s="2" customFormat="1" ht="114" customHeight="1">
      <c r="A49" s="40"/>
      <c r="B49" s="40">
        <v>85212</v>
      </c>
      <c r="C49" s="40" t="s">
        <v>118</v>
      </c>
      <c r="D49" s="156">
        <v>1772000</v>
      </c>
      <c r="E49" s="156">
        <v>80160</v>
      </c>
      <c r="F49" s="156">
        <v>75290</v>
      </c>
      <c r="G49" s="156">
        <v>4870</v>
      </c>
      <c r="H49" s="156"/>
      <c r="I49" s="156">
        <v>1691840</v>
      </c>
      <c r="J49" s="156"/>
      <c r="K49" s="156"/>
      <c r="L49" s="156"/>
    </row>
    <row r="50" spans="1:12" s="2" customFormat="1" ht="36" customHeight="1">
      <c r="A50" s="224"/>
      <c r="B50" s="224"/>
      <c r="C50" s="224"/>
      <c r="D50" s="225"/>
      <c r="E50" s="225"/>
      <c r="F50" s="225"/>
      <c r="G50" s="225"/>
      <c r="H50" s="225"/>
      <c r="I50" s="225"/>
      <c r="J50" s="225"/>
      <c r="K50" s="225"/>
      <c r="L50" s="225"/>
    </row>
    <row r="51" spans="1:12" s="2" customFormat="1" ht="75.75" customHeight="1">
      <c r="A51" s="259" t="s">
        <v>0</v>
      </c>
      <c r="B51" s="259" t="s">
        <v>5</v>
      </c>
      <c r="C51" s="259" t="s">
        <v>7</v>
      </c>
      <c r="D51" s="259" t="s">
        <v>1</v>
      </c>
      <c r="E51" s="259" t="s">
        <v>109</v>
      </c>
      <c r="F51" s="259" t="s">
        <v>8</v>
      </c>
      <c r="G51" s="259"/>
      <c r="H51" s="259" t="s">
        <v>110</v>
      </c>
      <c r="I51" s="261" t="s">
        <v>111</v>
      </c>
      <c r="J51" s="259" t="s">
        <v>112</v>
      </c>
      <c r="K51" s="259" t="s">
        <v>113</v>
      </c>
      <c r="L51" s="259" t="s">
        <v>114</v>
      </c>
    </row>
    <row r="52" spans="1:12" s="2" customFormat="1" ht="49.5" customHeight="1">
      <c r="A52" s="260"/>
      <c r="B52" s="260"/>
      <c r="C52" s="260"/>
      <c r="D52" s="260"/>
      <c r="E52" s="260"/>
      <c r="F52" s="100" t="s">
        <v>115</v>
      </c>
      <c r="G52" s="101" t="s">
        <v>116</v>
      </c>
      <c r="H52" s="260"/>
      <c r="I52" s="258"/>
      <c r="J52" s="260"/>
      <c r="K52" s="260"/>
      <c r="L52" s="260"/>
    </row>
    <row r="53" spans="1:12" s="2" customFormat="1" ht="90" customHeight="1">
      <c r="A53" s="40"/>
      <c r="B53" s="40">
        <v>85213</v>
      </c>
      <c r="C53" s="40" t="s">
        <v>288</v>
      </c>
      <c r="D53" s="156">
        <v>23500</v>
      </c>
      <c r="E53" s="156">
        <v>23500</v>
      </c>
      <c r="F53" s="156"/>
      <c r="G53" s="156">
        <v>23500</v>
      </c>
      <c r="H53" s="156"/>
      <c r="I53" s="156"/>
      <c r="J53" s="156"/>
      <c r="K53" s="156"/>
      <c r="L53" s="156"/>
    </row>
    <row r="54" spans="1:12" s="2" customFormat="1" ht="57.75" customHeight="1">
      <c r="A54" s="40"/>
      <c r="B54" s="40">
        <v>85214</v>
      </c>
      <c r="C54" s="40" t="s">
        <v>56</v>
      </c>
      <c r="D54" s="156">
        <v>213700</v>
      </c>
      <c r="E54" s="156"/>
      <c r="F54" s="156"/>
      <c r="G54" s="156"/>
      <c r="H54" s="156"/>
      <c r="I54" s="156">
        <v>213700</v>
      </c>
      <c r="J54" s="156"/>
      <c r="K54" s="156"/>
      <c r="L54" s="156"/>
    </row>
    <row r="55" spans="1:12" s="2" customFormat="1" ht="19.5" customHeight="1">
      <c r="A55" s="40"/>
      <c r="B55" s="40">
        <v>85215</v>
      </c>
      <c r="C55" s="40" t="s">
        <v>57</v>
      </c>
      <c r="D55" s="156">
        <v>60000</v>
      </c>
      <c r="E55" s="156"/>
      <c r="F55" s="156"/>
      <c r="G55" s="156"/>
      <c r="H55" s="156"/>
      <c r="I55" s="156">
        <v>60000</v>
      </c>
      <c r="J55" s="156"/>
      <c r="K55" s="156"/>
      <c r="L55" s="156"/>
    </row>
    <row r="56" spans="1:12" s="2" customFormat="1" ht="18" customHeight="1">
      <c r="A56" s="157"/>
      <c r="B56" s="40">
        <v>85216</v>
      </c>
      <c r="C56" s="40" t="s">
        <v>173</v>
      </c>
      <c r="D56" s="156">
        <v>94600</v>
      </c>
      <c r="E56" s="156"/>
      <c r="F56" s="156"/>
      <c r="G56" s="156"/>
      <c r="H56" s="156"/>
      <c r="I56" s="156">
        <v>94600</v>
      </c>
      <c r="J56" s="156"/>
      <c r="K56" s="156"/>
      <c r="L56" s="156"/>
    </row>
    <row r="57" spans="1:12" s="2" customFormat="1" ht="27.75" customHeight="1">
      <c r="A57" s="40"/>
      <c r="B57" s="40">
        <v>85219</v>
      </c>
      <c r="C57" s="40" t="s">
        <v>58</v>
      </c>
      <c r="D57" s="156">
        <v>407400</v>
      </c>
      <c r="E57" s="156">
        <v>407400</v>
      </c>
      <c r="F57" s="156">
        <v>338400</v>
      </c>
      <c r="G57" s="156">
        <v>69000</v>
      </c>
      <c r="H57" s="156"/>
      <c r="I57" s="156"/>
      <c r="J57" s="156"/>
      <c r="K57" s="156"/>
      <c r="L57" s="156"/>
    </row>
    <row r="58" spans="1:12" s="2" customFormat="1" ht="41.25" customHeight="1">
      <c r="A58" s="40"/>
      <c r="B58" s="40">
        <v>85228</v>
      </c>
      <c r="C58" s="40" t="s">
        <v>59</v>
      </c>
      <c r="D58" s="156">
        <v>98100</v>
      </c>
      <c r="E58" s="156">
        <v>98100</v>
      </c>
      <c r="F58" s="156">
        <v>97000</v>
      </c>
      <c r="G58" s="156">
        <v>1100</v>
      </c>
      <c r="H58" s="156"/>
      <c r="I58" s="156"/>
      <c r="J58" s="156"/>
      <c r="K58" s="156"/>
      <c r="L58" s="156"/>
    </row>
    <row r="59" spans="1:12" s="2" customFormat="1" ht="20.25" customHeight="1">
      <c r="A59" s="40"/>
      <c r="B59" s="40">
        <v>85295</v>
      </c>
      <c r="C59" s="40" t="s">
        <v>36</v>
      </c>
      <c r="D59" s="156">
        <v>62000</v>
      </c>
      <c r="E59" s="156"/>
      <c r="F59" s="156"/>
      <c r="G59" s="156"/>
      <c r="H59" s="156"/>
      <c r="I59" s="156">
        <v>62000</v>
      </c>
      <c r="J59" s="156"/>
      <c r="K59" s="156"/>
      <c r="L59" s="156"/>
    </row>
    <row r="60" spans="1:12" s="2" customFormat="1" ht="39" customHeight="1">
      <c r="A60" s="103">
        <v>853</v>
      </c>
      <c r="B60" s="103"/>
      <c r="C60" s="103" t="s">
        <v>204</v>
      </c>
      <c r="D60" s="155">
        <f>D61</f>
        <v>225000</v>
      </c>
      <c r="E60" s="155">
        <f aca="true" t="shared" si="11" ref="E60:L60">E61</f>
        <v>0</v>
      </c>
      <c r="F60" s="155">
        <f t="shared" si="11"/>
        <v>0</v>
      </c>
      <c r="G60" s="155">
        <f t="shared" si="11"/>
        <v>0</v>
      </c>
      <c r="H60" s="155">
        <f t="shared" si="11"/>
        <v>0</v>
      </c>
      <c r="I60" s="155">
        <f t="shared" si="11"/>
        <v>0</v>
      </c>
      <c r="J60" s="155">
        <f t="shared" si="11"/>
        <v>225000</v>
      </c>
      <c r="K60" s="155">
        <f t="shared" si="11"/>
        <v>0</v>
      </c>
      <c r="L60" s="155">
        <f t="shared" si="11"/>
        <v>0</v>
      </c>
    </row>
    <row r="61" spans="1:12" s="2" customFormat="1" ht="20.25" customHeight="1">
      <c r="A61" s="40"/>
      <c r="B61" s="40">
        <v>85395</v>
      </c>
      <c r="C61" s="40" t="s">
        <v>36</v>
      </c>
      <c r="D61" s="156">
        <v>225000</v>
      </c>
      <c r="E61" s="156"/>
      <c r="F61" s="156"/>
      <c r="G61" s="156"/>
      <c r="H61" s="156"/>
      <c r="I61" s="156"/>
      <c r="J61" s="156">
        <v>225000</v>
      </c>
      <c r="K61" s="156"/>
      <c r="L61" s="156"/>
    </row>
    <row r="62" spans="1:12" s="2" customFormat="1" ht="42.75" customHeight="1">
      <c r="A62" s="103">
        <v>900</v>
      </c>
      <c r="B62" s="103"/>
      <c r="C62" s="103" t="s">
        <v>60</v>
      </c>
      <c r="D62" s="155">
        <f>D63+D68+D69+D64+D70</f>
        <v>626700</v>
      </c>
      <c r="E62" s="155">
        <f aca="true" t="shared" si="12" ref="E62:L62">E63+E68+E69+E64+E70</f>
        <v>626700</v>
      </c>
      <c r="F62" s="155">
        <f t="shared" si="12"/>
        <v>0</v>
      </c>
      <c r="G62" s="155">
        <f t="shared" si="12"/>
        <v>626700</v>
      </c>
      <c r="H62" s="155">
        <f t="shared" si="12"/>
        <v>0</v>
      </c>
      <c r="I62" s="155">
        <f t="shared" si="12"/>
        <v>0</v>
      </c>
      <c r="J62" s="155">
        <f t="shared" si="12"/>
        <v>0</v>
      </c>
      <c r="K62" s="155">
        <f t="shared" si="12"/>
        <v>0</v>
      </c>
      <c r="L62" s="155">
        <f t="shared" si="12"/>
        <v>0</v>
      </c>
    </row>
    <row r="63" spans="1:12" s="2" customFormat="1" ht="28.5" customHeight="1">
      <c r="A63" s="40"/>
      <c r="B63" s="40">
        <v>90001</v>
      </c>
      <c r="C63" s="40" t="s">
        <v>61</v>
      </c>
      <c r="D63" s="156">
        <v>80000</v>
      </c>
      <c r="E63" s="156">
        <v>80000</v>
      </c>
      <c r="F63" s="156"/>
      <c r="G63" s="156">
        <v>80000</v>
      </c>
      <c r="H63" s="156"/>
      <c r="I63" s="156"/>
      <c r="J63" s="156"/>
      <c r="K63" s="156"/>
      <c r="L63" s="156"/>
    </row>
    <row r="64" spans="1:12" s="2" customFormat="1" ht="21.75" customHeight="1">
      <c r="A64" s="40"/>
      <c r="B64" s="40">
        <v>90002</v>
      </c>
      <c r="C64" s="40" t="s">
        <v>205</v>
      </c>
      <c r="D64" s="156">
        <v>200000</v>
      </c>
      <c r="E64" s="156">
        <v>200000</v>
      </c>
      <c r="F64" s="156"/>
      <c r="G64" s="156">
        <v>200000</v>
      </c>
      <c r="H64" s="156"/>
      <c r="I64" s="156"/>
      <c r="J64" s="156"/>
      <c r="K64" s="156"/>
      <c r="L64" s="156"/>
    </row>
    <row r="65" spans="1:12" s="2" customFormat="1" ht="8.25" customHeight="1" hidden="1">
      <c r="A65" s="40"/>
      <c r="B65" s="40"/>
      <c r="C65" s="40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s="2" customFormat="1" ht="12" customHeight="1">
      <c r="A66" s="260" t="s">
        <v>0</v>
      </c>
      <c r="B66" s="260" t="s">
        <v>5</v>
      </c>
      <c r="C66" s="260" t="s">
        <v>7</v>
      </c>
      <c r="D66" s="260" t="s">
        <v>1</v>
      </c>
      <c r="E66" s="260" t="s">
        <v>109</v>
      </c>
      <c r="F66" s="260" t="s">
        <v>8</v>
      </c>
      <c r="G66" s="260"/>
      <c r="H66" s="260" t="s">
        <v>110</v>
      </c>
      <c r="I66" s="258" t="s">
        <v>111</v>
      </c>
      <c r="J66" s="260" t="s">
        <v>112</v>
      </c>
      <c r="K66" s="260" t="s">
        <v>113</v>
      </c>
      <c r="L66" s="260" t="s">
        <v>114</v>
      </c>
    </row>
    <row r="67" spans="1:12" s="2" customFormat="1" ht="53.25" customHeight="1">
      <c r="A67" s="260"/>
      <c r="B67" s="260"/>
      <c r="C67" s="260"/>
      <c r="D67" s="260"/>
      <c r="E67" s="260"/>
      <c r="F67" s="100" t="s">
        <v>115</v>
      </c>
      <c r="G67" s="101" t="s">
        <v>116</v>
      </c>
      <c r="H67" s="260"/>
      <c r="I67" s="258"/>
      <c r="J67" s="260"/>
      <c r="K67" s="260"/>
      <c r="L67" s="260"/>
    </row>
    <row r="68" spans="1:12" s="2" customFormat="1" ht="26.25" customHeight="1">
      <c r="A68" s="40"/>
      <c r="B68" s="40">
        <v>90003</v>
      </c>
      <c r="C68" s="40" t="s">
        <v>62</v>
      </c>
      <c r="D68" s="156">
        <v>28000</v>
      </c>
      <c r="E68" s="156">
        <v>28000</v>
      </c>
      <c r="F68" s="156"/>
      <c r="G68" s="156">
        <v>28000</v>
      </c>
      <c r="H68" s="156"/>
      <c r="I68" s="156"/>
      <c r="J68" s="156"/>
      <c r="K68" s="156"/>
      <c r="L68" s="156"/>
    </row>
    <row r="69" spans="1:12" s="2" customFormat="1" ht="28.5" customHeight="1">
      <c r="A69" s="40"/>
      <c r="B69" s="40">
        <v>90015</v>
      </c>
      <c r="C69" s="40" t="s">
        <v>185</v>
      </c>
      <c r="D69" s="156">
        <v>223800</v>
      </c>
      <c r="E69" s="156">
        <v>223800</v>
      </c>
      <c r="F69" s="156"/>
      <c r="G69" s="156">
        <v>223800</v>
      </c>
      <c r="H69" s="156"/>
      <c r="I69" s="156"/>
      <c r="J69" s="156"/>
      <c r="K69" s="156"/>
      <c r="L69" s="156"/>
    </row>
    <row r="70" spans="1:12" s="2" customFormat="1" ht="24.75" customHeight="1">
      <c r="A70" s="40"/>
      <c r="B70" s="40">
        <v>90095</v>
      </c>
      <c r="C70" s="40" t="s">
        <v>36</v>
      </c>
      <c r="D70" s="156">
        <v>94900</v>
      </c>
      <c r="E70" s="156">
        <v>94900</v>
      </c>
      <c r="F70" s="156"/>
      <c r="G70" s="156">
        <v>94900</v>
      </c>
      <c r="H70" s="156"/>
      <c r="I70" s="156"/>
      <c r="J70" s="156"/>
      <c r="K70" s="156"/>
      <c r="L70" s="156"/>
    </row>
    <row r="71" spans="1:12" s="2" customFormat="1" ht="37.5" customHeight="1">
      <c r="A71" s="103">
        <v>921</v>
      </c>
      <c r="B71" s="103"/>
      <c r="C71" s="103" t="s">
        <v>64</v>
      </c>
      <c r="D71" s="155">
        <f>D72+D73+D74</f>
        <v>189500</v>
      </c>
      <c r="E71" s="155">
        <f aca="true" t="shared" si="13" ref="E71:L71">E72+E73+E74</f>
        <v>43200</v>
      </c>
      <c r="F71" s="155">
        <f t="shared" si="13"/>
        <v>13000</v>
      </c>
      <c r="G71" s="155">
        <f t="shared" si="13"/>
        <v>30200</v>
      </c>
      <c r="H71" s="155">
        <f t="shared" si="13"/>
        <v>146300</v>
      </c>
      <c r="I71" s="155">
        <f t="shared" si="13"/>
        <v>0</v>
      </c>
      <c r="J71" s="155">
        <f t="shared" si="13"/>
        <v>0</v>
      </c>
      <c r="K71" s="155">
        <f t="shared" si="13"/>
        <v>0</v>
      </c>
      <c r="L71" s="155">
        <f t="shared" si="13"/>
        <v>0</v>
      </c>
    </row>
    <row r="72" spans="1:12" s="2" customFormat="1" ht="26.25" customHeight="1">
      <c r="A72" s="157"/>
      <c r="B72" s="159">
        <v>92109</v>
      </c>
      <c r="C72" s="159" t="s">
        <v>198</v>
      </c>
      <c r="D72" s="160">
        <v>20200</v>
      </c>
      <c r="E72" s="160">
        <v>20200</v>
      </c>
      <c r="F72" s="160"/>
      <c r="G72" s="160">
        <v>20200</v>
      </c>
      <c r="H72" s="160"/>
      <c r="I72" s="158"/>
      <c r="J72" s="160"/>
      <c r="K72" s="158"/>
      <c r="L72" s="158"/>
    </row>
    <row r="73" spans="1:12" s="2" customFormat="1" ht="22.5" customHeight="1">
      <c r="A73" s="157"/>
      <c r="B73" s="159">
        <v>92116</v>
      </c>
      <c r="C73" s="159" t="s">
        <v>65</v>
      </c>
      <c r="D73" s="160">
        <v>146300</v>
      </c>
      <c r="E73" s="160"/>
      <c r="F73" s="160"/>
      <c r="G73" s="160"/>
      <c r="H73" s="160">
        <v>146300</v>
      </c>
      <c r="I73" s="158"/>
      <c r="J73" s="158"/>
      <c r="K73" s="158"/>
      <c r="L73" s="158"/>
    </row>
    <row r="74" spans="1:12" s="2" customFormat="1" ht="20.25" customHeight="1">
      <c r="A74" s="40"/>
      <c r="B74" s="159">
        <v>92195</v>
      </c>
      <c r="C74" s="159" t="s">
        <v>36</v>
      </c>
      <c r="D74" s="156">
        <v>23000</v>
      </c>
      <c r="E74" s="156">
        <v>23000</v>
      </c>
      <c r="F74" s="156">
        <v>13000</v>
      </c>
      <c r="G74" s="156">
        <v>10000</v>
      </c>
      <c r="H74" s="156"/>
      <c r="I74" s="156"/>
      <c r="J74" s="156"/>
      <c r="K74" s="156"/>
      <c r="L74" s="156"/>
    </row>
    <row r="75" spans="1:12" s="2" customFormat="1" ht="24" customHeight="1">
      <c r="A75" s="103">
        <v>926</v>
      </c>
      <c r="B75" s="104"/>
      <c r="C75" s="103" t="s">
        <v>200</v>
      </c>
      <c r="D75" s="155">
        <f>D76</f>
        <v>51800</v>
      </c>
      <c r="E75" s="155">
        <f aca="true" t="shared" si="14" ref="E75:L75">E76</f>
        <v>1800</v>
      </c>
      <c r="F75" s="155">
        <f t="shared" si="14"/>
        <v>0</v>
      </c>
      <c r="G75" s="155">
        <f t="shared" si="14"/>
        <v>1800</v>
      </c>
      <c r="H75" s="155">
        <f t="shared" si="14"/>
        <v>50000</v>
      </c>
      <c r="I75" s="155">
        <f t="shared" si="14"/>
        <v>0</v>
      </c>
      <c r="J75" s="155">
        <f t="shared" si="14"/>
        <v>0</v>
      </c>
      <c r="K75" s="155">
        <f t="shared" si="14"/>
        <v>0</v>
      </c>
      <c r="L75" s="155">
        <f t="shared" si="14"/>
        <v>0</v>
      </c>
    </row>
    <row r="76" spans="1:12" s="2" customFormat="1" ht="26.25" customHeight="1">
      <c r="A76" s="40"/>
      <c r="B76" s="40">
        <v>92605</v>
      </c>
      <c r="C76" s="40" t="s">
        <v>67</v>
      </c>
      <c r="D76" s="156">
        <v>51800</v>
      </c>
      <c r="E76" s="156">
        <v>1800</v>
      </c>
      <c r="F76" s="156"/>
      <c r="G76" s="156">
        <v>1800</v>
      </c>
      <c r="H76" s="156">
        <v>50000</v>
      </c>
      <c r="I76" s="156"/>
      <c r="J76" s="156"/>
      <c r="K76" s="156"/>
      <c r="L76" s="156"/>
    </row>
    <row r="77" spans="1:13" s="32" customFormat="1" ht="29.25" customHeight="1">
      <c r="A77" s="263" t="s">
        <v>119</v>
      </c>
      <c r="B77" s="264"/>
      <c r="C77" s="265"/>
      <c r="D77" s="123">
        <f>D7+D9+D11+D13+D15+D23+D25+D27+D29+D31+D42+D46+D60+D62+D71+D75</f>
        <v>11473455.18</v>
      </c>
      <c r="E77" s="123">
        <f>E7+E9+E11+E13+E15+E23+E25+E27+E29+E31+E42+E46+E60+E62+E71+E75</f>
        <v>8269155.18</v>
      </c>
      <c r="F77" s="123">
        <v>5624520</v>
      </c>
      <c r="G77" s="123">
        <f>G7+G9+G11+G13+G15+G23+G25+G27+G29+G31+G42+G46+G60+G62+G71+G75</f>
        <v>2644635.1799999997</v>
      </c>
      <c r="H77" s="123">
        <v>196300</v>
      </c>
      <c r="I77" s="123">
        <v>2474800</v>
      </c>
      <c r="J77" s="123">
        <v>238200</v>
      </c>
      <c r="K77" s="123">
        <v>0</v>
      </c>
      <c r="L77" s="123">
        <v>295000</v>
      </c>
      <c r="M77" s="2"/>
    </row>
    <row r="78" ht="30" customHeight="1">
      <c r="M78" s="32"/>
    </row>
    <row r="79" ht="12.75">
      <c r="A79" s="3"/>
    </row>
    <row r="84" ht="21.75" customHeight="1"/>
  </sheetData>
  <sheetProtection/>
  <mergeCells count="57">
    <mergeCell ref="L66:L67"/>
    <mergeCell ref="A77:C77"/>
    <mergeCell ref="F34:G34"/>
    <mergeCell ref="H34:H35"/>
    <mergeCell ref="E51:E52"/>
    <mergeCell ref="F51:G51"/>
    <mergeCell ref="A66:A67"/>
    <mergeCell ref="B66:B67"/>
    <mergeCell ref="L34:L35"/>
    <mergeCell ref="L51:L52"/>
    <mergeCell ref="C5:C6"/>
    <mergeCell ref="K51:K52"/>
    <mergeCell ref="J51:J52"/>
    <mergeCell ref="F66:G66"/>
    <mergeCell ref="H66:H67"/>
    <mergeCell ref="J66:J67"/>
    <mergeCell ref="K66:K67"/>
    <mergeCell ref="E5:E6"/>
    <mergeCell ref="H51:H52"/>
    <mergeCell ref="I51:I52"/>
    <mergeCell ref="A34:A35"/>
    <mergeCell ref="B34:B35"/>
    <mergeCell ref="C34:C35"/>
    <mergeCell ref="D34:D35"/>
    <mergeCell ref="J34:J35"/>
    <mergeCell ref="A5:A6"/>
    <mergeCell ref="H5:H6"/>
    <mergeCell ref="H20:H21"/>
    <mergeCell ref="I20:I21"/>
    <mergeCell ref="J5:J6"/>
    <mergeCell ref="J1:L3"/>
    <mergeCell ref="A20:A21"/>
    <mergeCell ref="B20:B21"/>
    <mergeCell ref="C20:C21"/>
    <mergeCell ref="D20:D21"/>
    <mergeCell ref="E20:E21"/>
    <mergeCell ref="F20:G20"/>
    <mergeCell ref="D5:D6"/>
    <mergeCell ref="K20:K21"/>
    <mergeCell ref="B5:B6"/>
    <mergeCell ref="F5:G5"/>
    <mergeCell ref="K34:K35"/>
    <mergeCell ref="L5:L6"/>
    <mergeCell ref="I5:I6"/>
    <mergeCell ref="L20:L21"/>
    <mergeCell ref="I34:I35"/>
    <mergeCell ref="K5:K6"/>
    <mergeCell ref="I66:I67"/>
    <mergeCell ref="A51:A52"/>
    <mergeCell ref="B51:B52"/>
    <mergeCell ref="C51:C52"/>
    <mergeCell ref="D51:D52"/>
    <mergeCell ref="J20:J21"/>
    <mergeCell ref="E34:E35"/>
    <mergeCell ref="C66:C67"/>
    <mergeCell ref="D66:D67"/>
    <mergeCell ref="E66:E67"/>
  </mergeCells>
  <printOptions horizontalCentered="1"/>
  <pageMargins left="0.2" right="0.1968503937007874" top="0.27" bottom="0.55" header="0.18" footer="0.17"/>
  <pageSetup fitToHeight="2" horizontalDpi="600" verticalDpi="600" orientation="landscape" paperSize="9" r:id="rId3"/>
  <headerFooter alignWithMargins="0">
    <oddFooter>&amp;CStrona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" sqref="F1:I3"/>
    </sheetView>
  </sheetViews>
  <sheetFormatPr defaultColWidth="9.140625" defaultRowHeight="12.75"/>
  <cols>
    <col min="1" max="1" width="4.421875" style="1" customWidth="1"/>
    <col min="2" max="2" width="7.421875" style="1" customWidth="1"/>
    <col min="3" max="3" width="29.28125" style="1" customWidth="1"/>
    <col min="4" max="4" width="18.28125" style="1" customWidth="1"/>
    <col min="5" max="5" width="19.140625" style="1" customWidth="1"/>
    <col min="6" max="6" width="18.140625" style="1" customWidth="1"/>
    <col min="7" max="7" width="12.28125" style="1" customWidth="1"/>
    <col min="9" max="9" width="12.00390625" style="0" customWidth="1"/>
  </cols>
  <sheetData>
    <row r="1" spans="5:9" ht="12.75">
      <c r="E1"/>
      <c r="F1" s="257" t="s">
        <v>337</v>
      </c>
      <c r="G1" s="262"/>
      <c r="H1" s="262"/>
      <c r="I1" s="262"/>
    </row>
    <row r="2" spans="1:9" ht="18" customHeight="1">
      <c r="A2" s="36"/>
      <c r="B2" s="36"/>
      <c r="C2" s="63"/>
      <c r="D2" s="36"/>
      <c r="E2"/>
      <c r="F2" s="262"/>
      <c r="G2" s="262"/>
      <c r="H2" s="262"/>
      <c r="I2" s="262"/>
    </row>
    <row r="3" spans="1:9" ht="18">
      <c r="A3" s="36"/>
      <c r="B3" s="36"/>
      <c r="C3" s="36"/>
      <c r="D3" s="36"/>
      <c r="E3"/>
      <c r="F3" s="262"/>
      <c r="G3" s="262"/>
      <c r="H3" s="262"/>
      <c r="I3" s="262"/>
    </row>
    <row r="4" spans="1:7" ht="21.75" customHeight="1">
      <c r="A4" s="37"/>
      <c r="B4" s="37"/>
      <c r="C4" s="37"/>
      <c r="D4" s="33" t="s">
        <v>154</v>
      </c>
      <c r="E4" s="34"/>
      <c r="F4" s="34"/>
      <c r="G4"/>
    </row>
    <row r="5" spans="1:9" s="2" customFormat="1" ht="20.25" customHeight="1">
      <c r="A5" s="266" t="s">
        <v>0</v>
      </c>
      <c r="B5" s="266" t="s">
        <v>5</v>
      </c>
      <c r="C5" s="266" t="s">
        <v>7</v>
      </c>
      <c r="D5" s="266" t="s">
        <v>1</v>
      </c>
      <c r="E5" s="266" t="s">
        <v>155</v>
      </c>
      <c r="F5" s="105" t="s">
        <v>156</v>
      </c>
      <c r="G5" s="266" t="s">
        <v>157</v>
      </c>
      <c r="H5" s="268" t="s">
        <v>158</v>
      </c>
      <c r="I5" s="266" t="s">
        <v>159</v>
      </c>
    </row>
    <row r="6" spans="1:9" s="2" customFormat="1" ht="98.25" customHeight="1">
      <c r="A6" s="259"/>
      <c r="B6" s="259"/>
      <c r="C6" s="259"/>
      <c r="D6" s="259"/>
      <c r="E6" s="259"/>
      <c r="F6" s="108" t="s">
        <v>160</v>
      </c>
      <c r="G6" s="259"/>
      <c r="H6" s="259"/>
      <c r="I6" s="259"/>
    </row>
    <row r="7" spans="1:9" s="2" customFormat="1" ht="18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</row>
    <row r="8" spans="1:9" s="2" customFormat="1" ht="24" customHeight="1">
      <c r="A8" s="107" t="s">
        <v>88</v>
      </c>
      <c r="B8" s="102"/>
      <c r="C8" s="103" t="s">
        <v>23</v>
      </c>
      <c r="D8" s="121">
        <f aca="true" t="shared" si="0" ref="D8:I8">D9</f>
        <v>1501622.57</v>
      </c>
      <c r="E8" s="121">
        <f t="shared" si="0"/>
        <v>1501622.57</v>
      </c>
      <c r="F8" s="121">
        <f>F9</f>
        <v>1501622.57</v>
      </c>
      <c r="G8" s="121">
        <f t="shared" si="0"/>
        <v>0</v>
      </c>
      <c r="H8" s="121">
        <f t="shared" si="0"/>
        <v>0</v>
      </c>
      <c r="I8" s="121">
        <f t="shared" si="0"/>
        <v>0</v>
      </c>
    </row>
    <row r="9" spans="1:9" s="2" customFormat="1" ht="25.5">
      <c r="A9" s="40"/>
      <c r="B9" s="65" t="s">
        <v>89</v>
      </c>
      <c r="C9" s="21" t="s">
        <v>202</v>
      </c>
      <c r="D9" s="122">
        <v>1501622.57</v>
      </c>
      <c r="E9" s="122">
        <v>1501622.57</v>
      </c>
      <c r="F9" s="122">
        <v>1501622.57</v>
      </c>
      <c r="G9" s="122"/>
      <c r="H9" s="122"/>
      <c r="I9" s="122"/>
    </row>
    <row r="10" spans="1:9" s="2" customFormat="1" ht="24.75" customHeight="1">
      <c r="A10" s="103">
        <v>150</v>
      </c>
      <c r="B10" s="102"/>
      <c r="C10" s="103" t="s">
        <v>161</v>
      </c>
      <c r="D10" s="121">
        <f aca="true" t="shared" si="1" ref="D10:I10">D11</f>
        <v>6270.14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 t="shared" si="1"/>
        <v>0</v>
      </c>
      <c r="I10" s="121">
        <f t="shared" si="1"/>
        <v>6270.14</v>
      </c>
    </row>
    <row r="11" spans="1:9" s="2" customFormat="1" ht="26.25" customHeight="1">
      <c r="A11" s="40"/>
      <c r="B11" s="65" t="s">
        <v>162</v>
      </c>
      <c r="C11" s="40" t="s">
        <v>163</v>
      </c>
      <c r="D11" s="122">
        <v>6270.14</v>
      </c>
      <c r="E11" s="122"/>
      <c r="F11" s="122"/>
      <c r="G11" s="122"/>
      <c r="H11" s="122"/>
      <c r="I11" s="122">
        <v>6270.14</v>
      </c>
    </row>
    <row r="12" spans="1:9" s="2" customFormat="1" ht="24" customHeight="1">
      <c r="A12" s="103">
        <v>600</v>
      </c>
      <c r="B12" s="107"/>
      <c r="C12" s="124" t="s">
        <v>27</v>
      </c>
      <c r="D12" s="121">
        <f aca="true" t="shared" si="2" ref="D12:I12">D13</f>
        <v>300000</v>
      </c>
      <c r="E12" s="121">
        <f t="shared" si="2"/>
        <v>0</v>
      </c>
      <c r="F12" s="121">
        <f t="shared" si="2"/>
        <v>0</v>
      </c>
      <c r="G12" s="121">
        <f t="shared" si="2"/>
        <v>0</v>
      </c>
      <c r="H12" s="121">
        <f t="shared" si="2"/>
        <v>0</v>
      </c>
      <c r="I12" s="121">
        <f t="shared" si="2"/>
        <v>300000</v>
      </c>
    </row>
    <row r="13" spans="1:9" s="2" customFormat="1" ht="22.5" customHeight="1">
      <c r="A13" s="40"/>
      <c r="B13" s="65" t="s">
        <v>192</v>
      </c>
      <c r="C13" s="40" t="s">
        <v>190</v>
      </c>
      <c r="D13" s="122">
        <v>300000</v>
      </c>
      <c r="E13" s="122"/>
      <c r="F13" s="122"/>
      <c r="G13" s="122"/>
      <c r="H13" s="122"/>
      <c r="I13" s="122">
        <v>300000</v>
      </c>
    </row>
    <row r="14" spans="1:9" s="2" customFormat="1" ht="12.75" hidden="1">
      <c r="A14" s="40">
        <v>600</v>
      </c>
      <c r="B14" s="40"/>
      <c r="C14" s="9" t="s">
        <v>27</v>
      </c>
      <c r="D14" s="122"/>
      <c r="E14" s="122"/>
      <c r="F14" s="122"/>
      <c r="G14" s="122"/>
      <c r="H14" s="122"/>
      <c r="I14" s="122"/>
    </row>
    <row r="15" spans="1:9" s="2" customFormat="1" ht="12.75" hidden="1">
      <c r="A15" s="40"/>
      <c r="B15" s="40">
        <v>60014</v>
      </c>
      <c r="C15" s="77" t="s">
        <v>107</v>
      </c>
      <c r="D15" s="122"/>
      <c r="E15" s="122"/>
      <c r="F15" s="122"/>
      <c r="G15" s="122"/>
      <c r="H15" s="122"/>
      <c r="I15" s="122"/>
    </row>
    <row r="16" spans="1:9" s="2" customFormat="1" ht="24" customHeight="1">
      <c r="A16" s="103">
        <v>750</v>
      </c>
      <c r="B16" s="103"/>
      <c r="C16" s="96" t="s">
        <v>31</v>
      </c>
      <c r="D16" s="121">
        <f aca="true" t="shared" si="3" ref="D16:I16">D17</f>
        <v>14840.05</v>
      </c>
      <c r="E16" s="121">
        <f t="shared" si="3"/>
        <v>0</v>
      </c>
      <c r="F16" s="121">
        <f t="shared" si="3"/>
        <v>0</v>
      </c>
      <c r="G16" s="121">
        <f t="shared" si="3"/>
        <v>0</v>
      </c>
      <c r="H16" s="121">
        <f t="shared" si="3"/>
        <v>0</v>
      </c>
      <c r="I16" s="121">
        <f t="shared" si="3"/>
        <v>14840.05</v>
      </c>
    </row>
    <row r="17" spans="1:9" s="2" customFormat="1" ht="30" customHeight="1">
      <c r="A17" s="40"/>
      <c r="B17" s="40">
        <v>75095</v>
      </c>
      <c r="C17" s="9" t="s">
        <v>36</v>
      </c>
      <c r="D17" s="122">
        <v>14840.05</v>
      </c>
      <c r="E17" s="122"/>
      <c r="F17" s="122"/>
      <c r="G17" s="122"/>
      <c r="H17" s="122"/>
      <c r="I17" s="122">
        <v>14840.05</v>
      </c>
    </row>
    <row r="18" spans="1:9" s="2" customFormat="1" ht="12.75" hidden="1">
      <c r="A18" s="40"/>
      <c r="B18" s="40"/>
      <c r="C18" s="9"/>
      <c r="D18" s="122"/>
      <c r="E18" s="122"/>
      <c r="F18" s="122"/>
      <c r="G18" s="122"/>
      <c r="H18" s="122"/>
      <c r="I18" s="122"/>
    </row>
    <row r="19" spans="1:9" s="2" customFormat="1" ht="38.25" hidden="1">
      <c r="A19" s="40">
        <v>926</v>
      </c>
      <c r="B19" s="40">
        <v>92601</v>
      </c>
      <c r="C19" s="75" t="s">
        <v>172</v>
      </c>
      <c r="D19" s="122"/>
      <c r="E19" s="122"/>
      <c r="F19" s="122"/>
      <c r="G19" s="122"/>
      <c r="H19" s="122"/>
      <c r="I19" s="122"/>
    </row>
    <row r="20" spans="1:9" s="2" customFormat="1" ht="25.5" customHeight="1">
      <c r="A20" s="103">
        <v>921</v>
      </c>
      <c r="B20" s="173"/>
      <c r="C20" s="174" t="s">
        <v>64</v>
      </c>
      <c r="D20" s="121">
        <f aca="true" t="shared" si="4" ref="D20:I20">D21</f>
        <v>910000</v>
      </c>
      <c r="E20" s="121">
        <f t="shared" si="4"/>
        <v>910000</v>
      </c>
      <c r="F20" s="121">
        <f t="shared" si="4"/>
        <v>910000</v>
      </c>
      <c r="G20" s="121">
        <f t="shared" si="4"/>
        <v>0</v>
      </c>
      <c r="H20" s="121">
        <f t="shared" si="4"/>
        <v>0</v>
      </c>
      <c r="I20" s="121">
        <f t="shared" si="4"/>
        <v>0</v>
      </c>
    </row>
    <row r="21" spans="1:9" s="2" customFormat="1" ht="25.5">
      <c r="A21" s="40"/>
      <c r="B21" s="40">
        <v>92109</v>
      </c>
      <c r="C21" s="75" t="s">
        <v>201</v>
      </c>
      <c r="D21" s="122">
        <v>910000</v>
      </c>
      <c r="E21" s="122">
        <v>910000</v>
      </c>
      <c r="F21" s="122">
        <v>910000</v>
      </c>
      <c r="G21" s="122"/>
      <c r="H21" s="122"/>
      <c r="I21" s="122"/>
    </row>
    <row r="22" spans="1:9" ht="34.5" customHeight="1">
      <c r="A22" s="260" t="s">
        <v>119</v>
      </c>
      <c r="B22" s="267"/>
      <c r="C22" s="267"/>
      <c r="D22" s="123">
        <f>D8+D10+D12+D16+D20</f>
        <v>2732732.76</v>
      </c>
      <c r="E22" s="123">
        <f>E8+E20</f>
        <v>2411622.5700000003</v>
      </c>
      <c r="F22" s="123">
        <f>F8+F20</f>
        <v>2411622.5700000003</v>
      </c>
      <c r="G22" s="123">
        <v>0</v>
      </c>
      <c r="H22" s="123">
        <v>0</v>
      </c>
      <c r="I22" s="123">
        <f>I8+I10+I12+I16+I20</f>
        <v>321110.19</v>
      </c>
    </row>
    <row r="24" ht="12.75">
      <c r="A24" s="3"/>
    </row>
  </sheetData>
  <sheetProtection/>
  <mergeCells count="10">
    <mergeCell ref="F1:I3"/>
    <mergeCell ref="I5:I6"/>
    <mergeCell ref="G5:G6"/>
    <mergeCell ref="A22:C22"/>
    <mergeCell ref="D5:D6"/>
    <mergeCell ref="H5:H6"/>
    <mergeCell ref="A5:A6"/>
    <mergeCell ref="B5:B6"/>
    <mergeCell ref="C5:C6"/>
    <mergeCell ref="E5:E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7109375" style="1" customWidth="1"/>
    <col min="2" max="2" width="43.140625" style="1" customWidth="1"/>
    <col min="3" max="3" width="14.00390625" style="1" customWidth="1"/>
    <col min="4" max="4" width="18.7109375" style="1" customWidth="1"/>
    <col min="5" max="16384" width="9.140625" style="1" customWidth="1"/>
  </cols>
  <sheetData>
    <row r="1" spans="3:4" ht="17.25" customHeight="1">
      <c r="C1" s="257" t="s">
        <v>338</v>
      </c>
      <c r="D1" s="262"/>
    </row>
    <row r="2" spans="3:4" ht="12.75" customHeight="1">
      <c r="C2" s="262"/>
      <c r="D2" s="262"/>
    </row>
    <row r="3" spans="3:4" ht="16.5" customHeight="1">
      <c r="C3" s="262"/>
      <c r="D3" s="262"/>
    </row>
    <row r="4" spans="1:4" ht="27" customHeight="1">
      <c r="A4" s="273" t="s">
        <v>291</v>
      </c>
      <c r="B4" s="273"/>
      <c r="C4" s="273"/>
      <c r="D4" s="273"/>
    </row>
    <row r="5" ht="6.75" customHeight="1">
      <c r="A5" s="41"/>
    </row>
    <row r="6" spans="4:6" ht="12.75">
      <c r="D6" s="42"/>
      <c r="F6" s="133"/>
    </row>
    <row r="7" spans="1:4" ht="15" customHeight="1">
      <c r="A7" s="274" t="s">
        <v>12</v>
      </c>
      <c r="B7" s="274" t="s">
        <v>120</v>
      </c>
      <c r="C7" s="275" t="s">
        <v>121</v>
      </c>
      <c r="D7" s="275" t="s">
        <v>208</v>
      </c>
    </row>
    <row r="8" spans="1:4" ht="15" customHeight="1">
      <c r="A8" s="274"/>
      <c r="B8" s="274"/>
      <c r="C8" s="274"/>
      <c r="D8" s="275"/>
    </row>
    <row r="9" spans="1:4" ht="26.25" customHeight="1">
      <c r="A9" s="274"/>
      <c r="B9" s="274"/>
      <c r="C9" s="274"/>
      <c r="D9" s="275"/>
    </row>
    <row r="10" spans="1:4" s="45" customFormat="1" ht="21" customHeight="1">
      <c r="A10" s="43">
        <v>1</v>
      </c>
      <c r="B10" s="43">
        <v>2</v>
      </c>
      <c r="C10" s="43">
        <v>3</v>
      </c>
      <c r="D10" s="44">
        <v>4</v>
      </c>
    </row>
    <row r="11" spans="1:4" s="48" customFormat="1" ht="13.5" customHeight="1">
      <c r="A11" s="46" t="s">
        <v>13</v>
      </c>
      <c r="B11" s="47" t="s">
        <v>122</v>
      </c>
      <c r="C11" s="46"/>
      <c r="D11" s="125">
        <v>13145971.57</v>
      </c>
    </row>
    <row r="12" spans="1:4" ht="15.75" customHeight="1">
      <c r="A12" s="46" t="s">
        <v>14</v>
      </c>
      <c r="B12" s="47" t="s">
        <v>105</v>
      </c>
      <c r="C12" s="46"/>
      <c r="D12" s="126">
        <v>14206187.94</v>
      </c>
    </row>
    <row r="13" spans="1:4" ht="14.25" customHeight="1">
      <c r="A13" s="46" t="s">
        <v>15</v>
      </c>
      <c r="B13" s="47" t="s">
        <v>123</v>
      </c>
      <c r="C13" s="49"/>
      <c r="D13" s="127">
        <f>D11-D12</f>
        <v>-1060216.3699999992</v>
      </c>
    </row>
    <row r="14" spans="1:4" ht="33" customHeight="1">
      <c r="A14" s="269" t="s">
        <v>124</v>
      </c>
      <c r="B14" s="270"/>
      <c r="C14" s="49"/>
      <c r="D14" s="127">
        <v>2381738.94</v>
      </c>
    </row>
    <row r="15" spans="1:4" ht="21.75" customHeight="1">
      <c r="A15" s="46" t="s">
        <v>13</v>
      </c>
      <c r="B15" s="50" t="s">
        <v>125</v>
      </c>
      <c r="C15" s="46" t="s">
        <v>126</v>
      </c>
      <c r="D15" s="128">
        <v>1880116.37</v>
      </c>
    </row>
    <row r="16" spans="1:4" ht="18.75" customHeight="1">
      <c r="A16" s="51" t="s">
        <v>14</v>
      </c>
      <c r="B16" s="49" t="s">
        <v>127</v>
      </c>
      <c r="C16" s="46" t="s">
        <v>126</v>
      </c>
      <c r="D16" s="129"/>
    </row>
    <row r="17" spans="1:4" ht="31.5" customHeight="1">
      <c r="A17" s="46" t="s">
        <v>15</v>
      </c>
      <c r="B17" s="52" t="s">
        <v>128</v>
      </c>
      <c r="C17" s="46" t="s">
        <v>129</v>
      </c>
      <c r="D17" s="128">
        <v>501622.57</v>
      </c>
    </row>
    <row r="18" spans="1:4" ht="15.75" customHeight="1">
      <c r="A18" s="51" t="s">
        <v>16</v>
      </c>
      <c r="B18" s="49" t="s">
        <v>130</v>
      </c>
      <c r="C18" s="46" t="s">
        <v>131</v>
      </c>
      <c r="D18" s="128"/>
    </row>
    <row r="19" spans="1:4" ht="15" customHeight="1">
      <c r="A19" s="46" t="s">
        <v>17</v>
      </c>
      <c r="B19" s="49" t="s">
        <v>132</v>
      </c>
      <c r="C19" s="46" t="s">
        <v>133</v>
      </c>
      <c r="D19" s="128"/>
    </row>
    <row r="20" spans="1:4" ht="16.5" customHeight="1">
      <c r="A20" s="51" t="s">
        <v>18</v>
      </c>
      <c r="B20" s="49" t="s">
        <v>134</v>
      </c>
      <c r="C20" s="46" t="s">
        <v>135</v>
      </c>
      <c r="D20" s="130"/>
    </row>
    <row r="21" spans="1:4" ht="15" customHeight="1">
      <c r="A21" s="46" t="s">
        <v>19</v>
      </c>
      <c r="B21" s="49" t="s">
        <v>136</v>
      </c>
      <c r="C21" s="46" t="s">
        <v>137</v>
      </c>
      <c r="D21" s="126"/>
    </row>
    <row r="22" spans="1:4" ht="15" customHeight="1">
      <c r="A22" s="46" t="s">
        <v>20</v>
      </c>
      <c r="B22" s="53" t="s">
        <v>138</v>
      </c>
      <c r="C22" s="46" t="s">
        <v>139</v>
      </c>
      <c r="D22" s="126"/>
    </row>
    <row r="23" spans="1:4" ht="34.5" customHeight="1">
      <c r="A23" s="269" t="s">
        <v>140</v>
      </c>
      <c r="B23" s="270"/>
      <c r="C23" s="46"/>
      <c r="D23" s="126">
        <v>1321522.57</v>
      </c>
    </row>
    <row r="24" spans="1:4" ht="16.5" customHeight="1">
      <c r="A24" s="46" t="s">
        <v>13</v>
      </c>
      <c r="B24" s="49" t="s">
        <v>141</v>
      </c>
      <c r="C24" s="46" t="s">
        <v>142</v>
      </c>
      <c r="D24" s="126">
        <v>520000</v>
      </c>
    </row>
    <row r="25" spans="1:4" ht="13.5" customHeight="1">
      <c r="A25" s="51" t="s">
        <v>14</v>
      </c>
      <c r="B25" s="54" t="s">
        <v>143</v>
      </c>
      <c r="C25" s="51" t="s">
        <v>142</v>
      </c>
      <c r="D25" s="131">
        <v>299900</v>
      </c>
    </row>
    <row r="26" spans="1:4" ht="38.25" customHeight="1">
      <c r="A26" s="46" t="s">
        <v>15</v>
      </c>
      <c r="B26" s="55" t="s">
        <v>144</v>
      </c>
      <c r="C26" s="46" t="s">
        <v>145</v>
      </c>
      <c r="D26" s="126">
        <v>501622.57</v>
      </c>
    </row>
    <row r="27" spans="1:4" ht="14.25" customHeight="1">
      <c r="A27" s="51" t="s">
        <v>16</v>
      </c>
      <c r="B27" s="54" t="s">
        <v>146</v>
      </c>
      <c r="C27" s="51" t="s">
        <v>147</v>
      </c>
      <c r="D27" s="131"/>
    </row>
    <row r="28" spans="1:4" ht="15.75" customHeight="1">
      <c r="A28" s="46" t="s">
        <v>17</v>
      </c>
      <c r="B28" s="49" t="s">
        <v>148</v>
      </c>
      <c r="C28" s="46" t="s">
        <v>149</v>
      </c>
      <c r="D28" s="126"/>
    </row>
    <row r="29" spans="1:4" ht="15" customHeight="1">
      <c r="A29" s="56" t="s">
        <v>18</v>
      </c>
      <c r="B29" s="53" t="s">
        <v>150</v>
      </c>
      <c r="C29" s="56" t="s">
        <v>151</v>
      </c>
      <c r="D29" s="130"/>
    </row>
    <row r="30" spans="1:6" ht="16.5" customHeight="1">
      <c r="A30" s="56" t="s">
        <v>19</v>
      </c>
      <c r="B30" s="53" t="s">
        <v>152</v>
      </c>
      <c r="C30" s="57" t="s">
        <v>153</v>
      </c>
      <c r="D30" s="132"/>
      <c r="E30" s="58"/>
      <c r="F30" s="58"/>
    </row>
    <row r="31" spans="1:3" ht="12.75">
      <c r="A31" s="59"/>
      <c r="B31" s="60"/>
      <c r="C31" s="61"/>
    </row>
    <row r="32" spans="1:4" ht="12.75" customHeight="1">
      <c r="A32" s="62"/>
      <c r="B32" s="271"/>
      <c r="C32" s="272"/>
      <c r="D32" s="272"/>
    </row>
  </sheetData>
  <sheetProtection/>
  <mergeCells count="9">
    <mergeCell ref="C1:D3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0.42" bottom="1" header="0.25" footer="0.5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" sqref="E1:F2"/>
    </sheetView>
  </sheetViews>
  <sheetFormatPr defaultColWidth="9.140625" defaultRowHeight="12.75"/>
  <cols>
    <col min="2" max="2" width="12.421875" style="0" customWidth="1"/>
    <col min="3" max="3" width="50.00390625" style="0" customWidth="1"/>
    <col min="4" max="4" width="18.7109375" style="0" customWidth="1"/>
    <col min="5" max="5" width="17.8515625" style="0" customWidth="1"/>
    <col min="6" max="6" width="16.140625" style="0" customWidth="1"/>
  </cols>
  <sheetData>
    <row r="1" spans="1:6" ht="20.25" customHeight="1">
      <c r="A1" s="1"/>
      <c r="B1" s="1"/>
      <c r="C1" s="1"/>
      <c r="D1" s="1"/>
      <c r="E1" s="257" t="s">
        <v>339</v>
      </c>
      <c r="F1" s="262"/>
    </row>
    <row r="2" spans="1:6" ht="29.25" customHeight="1">
      <c r="A2" s="1"/>
      <c r="B2" s="1"/>
      <c r="C2" s="1"/>
      <c r="D2" s="1"/>
      <c r="E2" s="262"/>
      <c r="F2" s="262"/>
    </row>
    <row r="3" spans="1:6" ht="33.75" customHeight="1">
      <c r="A3" s="279" t="s">
        <v>164</v>
      </c>
      <c r="B3" s="279"/>
      <c r="C3" s="279"/>
      <c r="D3" s="279"/>
      <c r="E3" s="279"/>
      <c r="F3" s="279"/>
    </row>
    <row r="4" spans="1:6" ht="18" customHeight="1">
      <c r="A4" s="1"/>
      <c r="B4" s="1"/>
      <c r="C4" s="280" t="s">
        <v>97</v>
      </c>
      <c r="D4" s="280"/>
      <c r="E4" s="280"/>
      <c r="F4" s="11"/>
    </row>
    <row r="5" spans="1:6" ht="12.75">
      <c r="A5" s="281" t="s">
        <v>0</v>
      </c>
      <c r="B5" s="282" t="s">
        <v>5</v>
      </c>
      <c r="C5" s="282" t="s">
        <v>210</v>
      </c>
      <c r="D5" s="284" t="s">
        <v>211</v>
      </c>
      <c r="E5" s="284" t="s">
        <v>106</v>
      </c>
      <c r="F5" s="284"/>
    </row>
    <row r="6" spans="1:6" ht="12.75">
      <c r="A6" s="281"/>
      <c r="B6" s="285"/>
      <c r="C6" s="283"/>
      <c r="D6" s="281"/>
      <c r="E6" s="111" t="s">
        <v>2</v>
      </c>
      <c r="F6" s="111" t="s">
        <v>6</v>
      </c>
    </row>
    <row r="7" spans="1:6" ht="12.75">
      <c r="A7" s="12">
        <v>1</v>
      </c>
      <c r="B7" s="12"/>
      <c r="C7" s="12">
        <v>3</v>
      </c>
      <c r="D7" s="12">
        <v>4</v>
      </c>
      <c r="E7" s="12">
        <v>6</v>
      </c>
      <c r="F7" s="12">
        <v>7</v>
      </c>
    </row>
    <row r="8" spans="1:6" ht="18.75" customHeight="1">
      <c r="A8" s="109">
        <v>750</v>
      </c>
      <c r="B8" s="109"/>
      <c r="C8" s="96" t="s">
        <v>31</v>
      </c>
      <c r="D8" s="137">
        <v>38157</v>
      </c>
      <c r="E8" s="187">
        <v>38157</v>
      </c>
      <c r="F8" s="138"/>
    </row>
    <row r="9" spans="1:6" ht="27.75" customHeight="1">
      <c r="A9" s="9"/>
      <c r="B9" s="9">
        <v>75011</v>
      </c>
      <c r="C9" s="15" t="s">
        <v>289</v>
      </c>
      <c r="D9" s="186">
        <v>38157</v>
      </c>
      <c r="E9" s="144">
        <v>38157</v>
      </c>
      <c r="F9" s="139"/>
    </row>
    <row r="10" spans="1:6" ht="25.5">
      <c r="A10" s="96">
        <v>751</v>
      </c>
      <c r="B10" s="145"/>
      <c r="C10" s="110" t="s">
        <v>37</v>
      </c>
      <c r="D10" s="140">
        <v>724</v>
      </c>
      <c r="E10" s="140">
        <v>724</v>
      </c>
      <c r="F10" s="140"/>
    </row>
    <row r="11" spans="1:6" ht="32.25" customHeight="1">
      <c r="A11" s="9"/>
      <c r="B11" s="9">
        <v>75101</v>
      </c>
      <c r="C11" s="15" t="s">
        <v>212</v>
      </c>
      <c r="D11" s="139">
        <v>724</v>
      </c>
      <c r="E11" s="139">
        <v>724</v>
      </c>
      <c r="F11" s="139"/>
    </row>
    <row r="12" spans="1:6" ht="14.25" customHeight="1">
      <c r="A12" s="97">
        <v>852</v>
      </c>
      <c r="B12" s="190"/>
      <c r="C12" s="191" t="s">
        <v>53</v>
      </c>
      <c r="D12" s="192">
        <f>D13+D14</f>
        <v>1784900</v>
      </c>
      <c r="E12" s="192">
        <f>E13+E14</f>
        <v>1784900</v>
      </c>
      <c r="F12" s="190"/>
    </row>
    <row r="13" spans="1:6" ht="38.25" customHeight="1">
      <c r="A13" s="8"/>
      <c r="B13" s="188">
        <v>85212</v>
      </c>
      <c r="C13" s="193" t="s">
        <v>213</v>
      </c>
      <c r="D13" s="194">
        <v>1772000</v>
      </c>
      <c r="E13" s="194">
        <v>1772000</v>
      </c>
      <c r="F13" s="188"/>
    </row>
    <row r="14" spans="1:6" ht="42.75" customHeight="1">
      <c r="A14" s="8"/>
      <c r="B14" s="188">
        <v>85213</v>
      </c>
      <c r="C14" s="193" t="s">
        <v>214</v>
      </c>
      <c r="D14" s="194">
        <v>12900</v>
      </c>
      <c r="E14" s="194">
        <v>12900</v>
      </c>
      <c r="F14" s="188"/>
    </row>
    <row r="15" spans="1:6" ht="21.75" customHeight="1">
      <c r="A15" s="276" t="s">
        <v>215</v>
      </c>
      <c r="B15" s="277"/>
      <c r="C15" s="278"/>
      <c r="D15" s="196">
        <f>D8+D10+D12</f>
        <v>1823781</v>
      </c>
      <c r="E15" s="196">
        <f>E8+E10+E12</f>
        <v>1823781</v>
      </c>
      <c r="F15" s="195"/>
    </row>
    <row r="16" ht="12.75">
      <c r="F16" s="189"/>
    </row>
  </sheetData>
  <sheetProtection/>
  <mergeCells count="9">
    <mergeCell ref="A15:C15"/>
    <mergeCell ref="E1:F2"/>
    <mergeCell ref="A3:F3"/>
    <mergeCell ref="C4:E4"/>
    <mergeCell ref="A5:A6"/>
    <mergeCell ref="C5:C6"/>
    <mergeCell ref="D5:D6"/>
    <mergeCell ref="E5:F5"/>
    <mergeCell ref="B5:B6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2"/>
    </sheetView>
  </sheetViews>
  <sheetFormatPr defaultColWidth="9.140625" defaultRowHeight="12.75"/>
  <cols>
    <col min="1" max="1" width="11.28125" style="1" customWidth="1"/>
    <col min="2" max="2" width="52.140625" style="1" customWidth="1"/>
    <col min="3" max="3" width="22.421875" style="1" customWidth="1"/>
    <col min="4" max="4" width="22.140625" style="1" customWidth="1"/>
    <col min="5" max="5" width="22.00390625" style="0" customWidth="1"/>
  </cols>
  <sheetData>
    <row r="1" spans="4:5" ht="12.75">
      <c r="D1" s="257" t="s">
        <v>339</v>
      </c>
      <c r="E1" s="262"/>
    </row>
    <row r="2" spans="4:5" ht="18.75" customHeight="1">
      <c r="D2" s="262"/>
      <c r="E2" s="262"/>
    </row>
    <row r="3" spans="1:5" ht="48.75" customHeight="1">
      <c r="A3" s="279" t="s">
        <v>164</v>
      </c>
      <c r="B3" s="279"/>
      <c r="C3" s="279"/>
      <c r="D3" s="279"/>
      <c r="E3" s="279"/>
    </row>
    <row r="4" spans="2:5" ht="21.75" customHeight="1">
      <c r="B4" s="280" t="s">
        <v>93</v>
      </c>
      <c r="C4" s="280"/>
      <c r="D4" s="280"/>
      <c r="E4" s="11"/>
    </row>
    <row r="5" spans="1:5" s="66" customFormat="1" ht="20.25" customHeight="1">
      <c r="A5" s="281" t="s">
        <v>0</v>
      </c>
      <c r="B5" s="282" t="s">
        <v>209</v>
      </c>
      <c r="C5" s="284" t="s">
        <v>194</v>
      </c>
      <c r="D5" s="284" t="s">
        <v>106</v>
      </c>
      <c r="E5" s="284"/>
    </row>
    <row r="6" spans="1:5" s="66" customFormat="1" ht="45" customHeight="1">
      <c r="A6" s="281"/>
      <c r="B6" s="283"/>
      <c r="C6" s="281"/>
      <c r="D6" s="111" t="s">
        <v>2</v>
      </c>
      <c r="E6" s="111" t="s">
        <v>6</v>
      </c>
    </row>
    <row r="7" spans="1:5" ht="9" customHeight="1">
      <c r="A7" s="12">
        <v>1</v>
      </c>
      <c r="B7" s="12">
        <v>3</v>
      </c>
      <c r="C7" s="12">
        <v>4</v>
      </c>
      <c r="D7" s="12">
        <v>6</v>
      </c>
      <c r="E7" s="12">
        <v>7</v>
      </c>
    </row>
    <row r="8" spans="1:5" ht="30.75" customHeight="1">
      <c r="A8" s="109">
        <v>750</v>
      </c>
      <c r="B8" s="96" t="s">
        <v>31</v>
      </c>
      <c r="C8" s="137">
        <v>38157</v>
      </c>
      <c r="D8" s="187">
        <v>38157</v>
      </c>
      <c r="E8" s="138"/>
    </row>
    <row r="9" spans="1:5" ht="47.25" customHeight="1">
      <c r="A9" s="9"/>
      <c r="B9" s="15" t="s">
        <v>193</v>
      </c>
      <c r="C9" s="186">
        <v>38157</v>
      </c>
      <c r="D9" s="144">
        <v>38157</v>
      </c>
      <c r="E9" s="139"/>
    </row>
    <row r="10" spans="1:5" ht="42.75" customHeight="1">
      <c r="A10" s="96">
        <v>751</v>
      </c>
      <c r="B10" s="110" t="s">
        <v>37</v>
      </c>
      <c r="C10" s="140">
        <v>724</v>
      </c>
      <c r="D10" s="140">
        <v>724</v>
      </c>
      <c r="E10" s="140"/>
    </row>
    <row r="11" spans="1:5" ht="47.25" customHeight="1">
      <c r="A11" s="9"/>
      <c r="B11" s="15" t="s">
        <v>193</v>
      </c>
      <c r="C11" s="139">
        <v>724</v>
      </c>
      <c r="D11" s="139">
        <v>724</v>
      </c>
      <c r="E11" s="139"/>
    </row>
    <row r="12" spans="1:5" ht="18.75" customHeight="1">
      <c r="A12" s="96">
        <v>852</v>
      </c>
      <c r="B12" s="110" t="s">
        <v>53</v>
      </c>
      <c r="C12" s="140">
        <f>C13+C14</f>
        <v>1784900</v>
      </c>
      <c r="D12" s="140">
        <f>D13+D14</f>
        <v>1784900</v>
      </c>
      <c r="E12" s="140"/>
    </row>
    <row r="13" spans="1:5" ht="58.5" customHeight="1">
      <c r="A13" s="9"/>
      <c r="B13" s="15" t="s">
        <v>193</v>
      </c>
      <c r="C13" s="141">
        <v>1772000</v>
      </c>
      <c r="D13" s="141">
        <v>1772000</v>
      </c>
      <c r="E13" s="141"/>
    </row>
    <row r="14" spans="1:5" ht="54" customHeight="1">
      <c r="A14" s="9"/>
      <c r="B14" s="15" t="s">
        <v>193</v>
      </c>
      <c r="C14" s="139">
        <v>12900</v>
      </c>
      <c r="D14" s="139">
        <v>12900</v>
      </c>
      <c r="E14" s="139"/>
    </row>
    <row r="15" spans="1:5" ht="21" customHeight="1">
      <c r="A15" s="287" t="s">
        <v>1</v>
      </c>
      <c r="B15" s="288"/>
      <c r="C15" s="142">
        <f>C8+C10+C12</f>
        <v>1823781</v>
      </c>
      <c r="D15" s="142">
        <f>D8+D10+D12</f>
        <v>1823781</v>
      </c>
      <c r="E15" s="143"/>
    </row>
    <row r="16" ht="55.5" customHeight="1"/>
    <row r="17" ht="64.5" customHeight="1">
      <c r="A17" s="3"/>
    </row>
    <row r="18" ht="19.5" customHeight="1"/>
    <row r="19" ht="54" customHeight="1"/>
    <row r="20" ht="65.25" customHeight="1"/>
    <row r="21" ht="19.5" customHeight="1"/>
    <row r="24" spans="2:5" ht="15.75">
      <c r="B24" s="286"/>
      <c r="C24" s="286"/>
      <c r="D24" s="286"/>
      <c r="E24" s="11"/>
    </row>
  </sheetData>
  <sheetProtection/>
  <mergeCells count="9">
    <mergeCell ref="D1:E2"/>
    <mergeCell ref="B24:D24"/>
    <mergeCell ref="A15:B15"/>
    <mergeCell ref="A3:E3"/>
    <mergeCell ref="A5:A6"/>
    <mergeCell ref="B5:B6"/>
    <mergeCell ref="C5:C6"/>
    <mergeCell ref="D5:E5"/>
    <mergeCell ref="B4:D4"/>
  </mergeCells>
  <printOptions/>
  <pageMargins left="0.33" right="0.19" top="0.35" bottom="1" header="0.17" footer="0.5"/>
  <pageSetup horizontalDpi="600" verticalDpi="60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" sqref="E1:E5"/>
    </sheetView>
  </sheetViews>
  <sheetFormatPr defaultColWidth="9.140625" defaultRowHeight="12.75"/>
  <cols>
    <col min="1" max="1" width="4.42187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2.75">
      <c r="E1" s="257" t="s">
        <v>340</v>
      </c>
    </row>
    <row r="2" ht="12.75">
      <c r="E2" s="262"/>
    </row>
    <row r="3" ht="20.25" customHeight="1">
      <c r="E3" s="262"/>
    </row>
    <row r="4" ht="15.75" customHeight="1">
      <c r="E4" s="262"/>
    </row>
    <row r="5" ht="15" customHeight="1">
      <c r="E5" s="262"/>
    </row>
    <row r="6" spans="1:5" ht="78" customHeight="1">
      <c r="A6" s="289" t="s">
        <v>90</v>
      </c>
      <c r="B6" s="289"/>
      <c r="C6" s="289"/>
      <c r="D6" s="289"/>
      <c r="E6" s="289"/>
    </row>
    <row r="7" spans="4:5" ht="19.5" customHeight="1">
      <c r="D7" s="13"/>
      <c r="E7" s="13"/>
    </row>
    <row r="8" ht="19.5" customHeight="1">
      <c r="E8" s="24"/>
    </row>
    <row r="9" spans="1:5" ht="19.5" customHeight="1">
      <c r="A9" s="23" t="s">
        <v>12</v>
      </c>
      <c r="B9" s="23" t="s">
        <v>0</v>
      </c>
      <c r="C9" s="23" t="s">
        <v>5</v>
      </c>
      <c r="D9" s="23" t="s">
        <v>91</v>
      </c>
      <c r="E9" s="23" t="s">
        <v>195</v>
      </c>
    </row>
    <row r="10" spans="1:5" ht="30" customHeight="1">
      <c r="A10" s="162" t="s">
        <v>92</v>
      </c>
      <c r="B10" s="290" t="s">
        <v>93</v>
      </c>
      <c r="C10" s="291"/>
      <c r="D10" s="291"/>
      <c r="E10" s="292"/>
    </row>
    <row r="11" spans="1:5" ht="54.75" customHeight="1">
      <c r="A11" s="163" t="s">
        <v>13</v>
      </c>
      <c r="B11" s="164">
        <v>756</v>
      </c>
      <c r="C11" s="164"/>
      <c r="D11" s="165" t="s">
        <v>94</v>
      </c>
      <c r="E11" s="151">
        <v>44500</v>
      </c>
    </row>
    <row r="12" spans="1:5" ht="33.75" customHeight="1">
      <c r="A12" s="166"/>
      <c r="B12" s="164"/>
      <c r="C12" s="164">
        <v>75618</v>
      </c>
      <c r="D12" s="165" t="s">
        <v>95</v>
      </c>
      <c r="E12" s="151">
        <v>44500</v>
      </c>
    </row>
    <row r="13" spans="1:5" ht="30" customHeight="1">
      <c r="A13" s="166"/>
      <c r="B13" s="164"/>
      <c r="C13" s="164"/>
      <c r="D13" s="164"/>
      <c r="E13" s="164"/>
    </row>
    <row r="14" spans="1:5" ht="30" customHeight="1">
      <c r="A14" s="166"/>
      <c r="B14" s="164"/>
      <c r="C14" s="164"/>
      <c r="D14" s="164"/>
      <c r="E14" s="164"/>
    </row>
    <row r="15" spans="1:5" ht="30" customHeight="1">
      <c r="A15" s="166"/>
      <c r="B15" s="164"/>
      <c r="C15" s="164"/>
      <c r="D15" s="164"/>
      <c r="E15" s="164"/>
    </row>
    <row r="16" spans="1:5" ht="30" customHeight="1">
      <c r="A16" s="166" t="s">
        <v>96</v>
      </c>
      <c r="B16" s="293" t="s">
        <v>97</v>
      </c>
      <c r="C16" s="293"/>
      <c r="D16" s="293"/>
      <c r="E16" s="293"/>
    </row>
    <row r="17" spans="1:5" ht="30" customHeight="1">
      <c r="A17" s="166" t="s">
        <v>13</v>
      </c>
      <c r="B17" s="164">
        <v>851</v>
      </c>
      <c r="C17" s="164"/>
      <c r="D17" s="164" t="s">
        <v>98</v>
      </c>
      <c r="E17" s="151">
        <v>44500</v>
      </c>
    </row>
    <row r="18" spans="1:5" ht="30" customHeight="1">
      <c r="A18" s="166"/>
      <c r="B18" s="164"/>
      <c r="C18" s="164">
        <v>85154</v>
      </c>
      <c r="D18" s="164" t="s">
        <v>52</v>
      </c>
      <c r="E18" s="151">
        <v>44500</v>
      </c>
    </row>
    <row r="19" spans="1:5" ht="30" customHeight="1">
      <c r="A19" s="166"/>
      <c r="B19" s="164"/>
      <c r="C19" s="164"/>
      <c r="D19" s="164"/>
      <c r="E19" s="164"/>
    </row>
    <row r="20" spans="1:5" ht="30" customHeight="1">
      <c r="A20" s="166"/>
      <c r="B20" s="164"/>
      <c r="C20" s="164"/>
      <c r="D20" s="164"/>
      <c r="E20" s="164"/>
    </row>
    <row r="21" spans="1:5" ht="30" customHeight="1">
      <c r="A21" s="166"/>
      <c r="B21" s="164"/>
      <c r="C21" s="164"/>
      <c r="D21" s="164"/>
      <c r="E21" s="164"/>
    </row>
    <row r="22" spans="1:5" ht="30" customHeight="1">
      <c r="A22" s="166"/>
      <c r="B22" s="164"/>
      <c r="C22" s="164"/>
      <c r="D22" s="164"/>
      <c r="E22" s="164"/>
    </row>
    <row r="23" spans="1:5" ht="30" customHeight="1">
      <c r="A23" s="166"/>
      <c r="B23" s="164"/>
      <c r="C23" s="164"/>
      <c r="D23" s="164"/>
      <c r="E23" s="164"/>
    </row>
    <row r="25" ht="12.75">
      <c r="A25" s="14"/>
    </row>
    <row r="26" ht="12.75">
      <c r="A26" s="3"/>
    </row>
    <row r="28" ht="12.75">
      <c r="A28" s="3"/>
    </row>
  </sheetData>
  <sheetProtection/>
  <mergeCells count="4">
    <mergeCell ref="E1:E5"/>
    <mergeCell ref="A6:E6"/>
    <mergeCell ref="B10:E10"/>
    <mergeCell ref="B16:E16"/>
  </mergeCells>
  <printOptions/>
  <pageMargins left="0.75" right="0.75" top="0.44" bottom="1" header="0.28" footer="0.5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" sqref="E1:E3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ht="29.25" customHeight="1">
      <c r="E1" s="257" t="s">
        <v>341</v>
      </c>
    </row>
    <row r="2" ht="26.25" customHeight="1">
      <c r="E2" s="262"/>
    </row>
    <row r="3" ht="18" customHeight="1">
      <c r="E3" s="262"/>
    </row>
    <row r="4" ht="12.75" customHeight="1"/>
    <row r="5" spans="1:5" ht="78" customHeight="1">
      <c r="A5" s="289" t="s">
        <v>99</v>
      </c>
      <c r="B5" s="289"/>
      <c r="C5" s="289"/>
      <c r="D5" s="289"/>
      <c r="E5" s="289"/>
    </row>
    <row r="6" spans="4:5" ht="19.5" customHeight="1">
      <c r="D6" s="13"/>
      <c r="E6" s="13"/>
    </row>
    <row r="7" ht="19.5" customHeight="1">
      <c r="E7" s="24"/>
    </row>
    <row r="8" spans="1:5" ht="19.5" customHeight="1">
      <c r="A8" s="23" t="s">
        <v>12</v>
      </c>
      <c r="B8" s="23" t="s">
        <v>0</v>
      </c>
      <c r="C8" s="23" t="s">
        <v>5</v>
      </c>
      <c r="D8" s="23" t="s">
        <v>91</v>
      </c>
      <c r="E8" s="23" t="s">
        <v>195</v>
      </c>
    </row>
    <row r="9" spans="1:5" ht="30" customHeight="1">
      <c r="A9" s="28" t="s">
        <v>13</v>
      </c>
      <c r="B9" s="25">
        <v>851</v>
      </c>
      <c r="C9" s="25"/>
      <c r="D9" s="25" t="s">
        <v>100</v>
      </c>
      <c r="E9" s="146">
        <v>500</v>
      </c>
    </row>
    <row r="10" spans="1:5" ht="30" customHeight="1">
      <c r="A10" s="26"/>
      <c r="B10" s="27"/>
      <c r="C10" s="184">
        <v>85153</v>
      </c>
      <c r="D10" s="27" t="s">
        <v>101</v>
      </c>
      <c r="E10" s="147">
        <v>500</v>
      </c>
    </row>
    <row r="11" spans="1:5" ht="30" customHeight="1">
      <c r="A11" s="26"/>
      <c r="B11" s="27"/>
      <c r="C11" s="27"/>
      <c r="D11" s="27"/>
      <c r="E11" s="27"/>
    </row>
    <row r="12" spans="1:5" ht="30" customHeight="1">
      <c r="A12" s="26"/>
      <c r="B12" s="27"/>
      <c r="C12" s="27"/>
      <c r="D12" s="27"/>
      <c r="E12" s="27"/>
    </row>
    <row r="13" spans="1:5" ht="30" customHeight="1">
      <c r="A13" s="28"/>
      <c r="B13" s="25"/>
      <c r="C13" s="25"/>
      <c r="D13" s="25"/>
      <c r="E13" s="25"/>
    </row>
    <row r="14" spans="1:5" ht="30" customHeight="1">
      <c r="A14" s="28"/>
      <c r="B14" s="25"/>
      <c r="C14" s="25"/>
      <c r="D14" s="25"/>
      <c r="E14" s="25"/>
    </row>
    <row r="15" spans="1:5" ht="30" customHeight="1">
      <c r="A15" s="28"/>
      <c r="B15" s="25"/>
      <c r="C15" s="25"/>
      <c r="D15" s="25"/>
      <c r="E15" s="25"/>
    </row>
    <row r="16" spans="1:5" ht="30" customHeight="1">
      <c r="A16" s="26"/>
      <c r="B16" s="27"/>
      <c r="C16" s="27"/>
      <c r="D16" s="27"/>
      <c r="E16" s="27"/>
    </row>
    <row r="17" spans="1:5" ht="30" customHeight="1">
      <c r="A17" s="26"/>
      <c r="B17" s="27"/>
      <c r="C17" s="27"/>
      <c r="D17" s="27"/>
      <c r="E17" s="27"/>
    </row>
    <row r="18" spans="1:5" ht="30" customHeight="1">
      <c r="A18" s="294" t="s">
        <v>1</v>
      </c>
      <c r="B18" s="295"/>
      <c r="C18" s="295"/>
      <c r="D18" s="296"/>
      <c r="E18" s="226">
        <v>500</v>
      </c>
    </row>
    <row r="20" ht="12.75">
      <c r="A20" s="14"/>
    </row>
    <row r="21" ht="12.75">
      <c r="A21" s="3"/>
    </row>
    <row r="23" ht="12.75">
      <c r="A23" s="3"/>
    </row>
  </sheetData>
  <sheetProtection/>
  <mergeCells count="3">
    <mergeCell ref="A5:E5"/>
    <mergeCell ref="E1:E3"/>
    <mergeCell ref="A18:D18"/>
  </mergeCells>
  <printOptions/>
  <pageMargins left="0.75" right="0.75" top="0.49" bottom="1" header="0.3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AgnieszkaP</cp:lastModifiedBy>
  <cp:lastPrinted>2014-01-03T12:00:19Z</cp:lastPrinted>
  <dcterms:created xsi:type="dcterms:W3CDTF">2009-10-15T10:17:39Z</dcterms:created>
  <dcterms:modified xsi:type="dcterms:W3CDTF">2014-03-27T17:22:20Z</dcterms:modified>
  <cp:category/>
  <cp:version/>
  <cp:contentType/>
  <cp:contentStatus/>
</cp:coreProperties>
</file>